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mc:AlternateContent xmlns:mc="http://schemas.openxmlformats.org/markup-compatibility/2006">
    <mc:Choice Requires="x15">
      <x15ac:absPath xmlns:x15ac="http://schemas.microsoft.com/office/spreadsheetml/2010/11/ac" url="T:\Go Global\7.0 Awards\Global Affairs Canada - CBIE\BCID\"/>
    </mc:Choice>
  </mc:AlternateContent>
  <xr:revisionPtr revIDLastSave="0" documentId="8_{B5E644CE-AADD-4DA7-96D5-AEE37853291F}" xr6:coauthVersionLast="36" xr6:coauthVersionMax="36" xr10:uidLastSave="{00000000-0000-0000-0000-000000000000}"/>
  <workbookProtection workbookAlgorithmName="SHA-512" workbookHashValue="43nMrfJYTN7R1pMwuP7WprTvKef/1marm0T8O6u/7f1bbUwVvpiB0Y8ijjWYFTAAVbBDP2T8JzLZnPHwRKudwA==" workbookSaltValue="9CztHDz0JeFL8zwDqLs7pw==" workbookSpinCount="100000" lockStructure="1"/>
  <bookViews>
    <workbookView xWindow="0" yWindow="0" windowWidth="28800" windowHeight="12225" firstSheet="7" activeTab="7" xr2:uid="{1B6763CC-CCEF-4C06-B149-55865807EE21}"/>
  </bookViews>
  <sheets>
    <sheet name="GUIDELINES" sheetId="13" r:id="rId1"/>
    <sheet name="BUDGET" sheetId="9" r:id="rId2"/>
    <sheet name="2024-2025" sheetId="2" r:id="rId3"/>
    <sheet name="2025-2026" sheetId="3" r:id="rId4"/>
    <sheet name="2026-2027" sheetId="4" r:id="rId5"/>
    <sheet name="2027-2028" sheetId="5" r:id="rId6"/>
    <sheet name="2028-2029" sheetId="6" r:id="rId7"/>
    <sheet name="2029-2030" sheetId="10" r:id="rId8"/>
    <sheet name="zz.BUDGET PRÉVISIONNEL" sheetId="7" state="hidden" r:id="rId9"/>
  </sheets>
  <externalReferences>
    <externalReference r:id="rId10"/>
  </externalReferences>
  <definedNames>
    <definedName name="gg" localSheetId="1">#REF!</definedName>
    <definedName name="gg" localSheetId="0">#REF!</definedName>
    <definedName name="gg">#REF!</definedName>
    <definedName name="_xlnm.Print_Area" localSheetId="2">'2024-2025'!$A$1:$D$5</definedName>
    <definedName name="_xlnm.Print_Area" localSheetId="3">'2025-2026'!$A$1:$D$6</definedName>
    <definedName name="_xlnm.Print_Area" localSheetId="4">'2026-2027'!$A$1:$D$6</definedName>
    <definedName name="_xlnm.Print_Area" localSheetId="5">'2027-2028'!$A$1:$D$6</definedName>
    <definedName name="_xlnm.Print_Area" localSheetId="6">'2028-2029'!$A$1:$D$6</definedName>
    <definedName name="_xlnm.Print_Area" localSheetId="7">'2029-2030'!$A$1:$D$6</definedName>
    <definedName name="_xlnm.Print_Area" localSheetId="1">BUDGET!$A$9:$T$57</definedName>
    <definedName name="_xlnm.Print_Area" localSheetId="0">GUIDELINES!$A$1:$F$33</definedName>
    <definedName name="_xlnm.Print_Area" localSheetId="8">'zz.BUDGET PRÉVISIONNEL'!#REF!</definedName>
    <definedName name="_xlnm.Print_Area">#REF!</definedName>
    <definedName name="_xlnm.Print_Titles" localSheetId="1">#REF!</definedName>
    <definedName name="_xlnm.Print_Titles">#REF!</definedName>
    <definedName name="qq" localSheetId="1">#REF!</definedName>
    <definedName name="qq">#REF!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64" i="2" l="1"/>
  <c r="G63" i="2"/>
  <c r="G48" i="2"/>
  <c r="G41" i="2"/>
  <c r="G40" i="2"/>
  <c r="G39" i="2"/>
  <c r="G38" i="2"/>
  <c r="G36" i="2"/>
  <c r="G35" i="2"/>
  <c r="G28" i="2"/>
  <c r="G27" i="2"/>
  <c r="G26" i="2"/>
  <c r="G25" i="2"/>
  <c r="G23" i="2"/>
  <c r="G22" i="2"/>
  <c r="G16" i="2"/>
  <c r="G15" i="2"/>
  <c r="G14" i="2"/>
  <c r="G13" i="2"/>
  <c r="G11" i="2"/>
  <c r="G10" i="2"/>
  <c r="D37" i="2"/>
  <c r="D42" i="2"/>
  <c r="G42" i="2" s="1"/>
  <c r="D55" i="2"/>
  <c r="D32" i="9"/>
  <c r="J35" i="3"/>
  <c r="J35" i="4"/>
  <c r="J35" i="5"/>
  <c r="J35" i="6"/>
  <c r="J35" i="10"/>
  <c r="H20" i="3"/>
  <c r="S9" i="9"/>
  <c r="R9" i="9"/>
  <c r="P9" i="9"/>
  <c r="O9" i="9"/>
  <c r="M9" i="9"/>
  <c r="L9" i="9"/>
  <c r="J9" i="9"/>
  <c r="I9" i="9"/>
  <c r="G9" i="9"/>
  <c r="F9" i="9"/>
  <c r="D9" i="9"/>
  <c r="J52" i="10"/>
  <c r="H52" i="10"/>
  <c r="D52" i="10"/>
  <c r="J46" i="10"/>
  <c r="H46" i="10"/>
  <c r="D46" i="10"/>
  <c r="J33" i="10"/>
  <c r="H33" i="10"/>
  <c r="D33" i="10"/>
  <c r="J20" i="10"/>
  <c r="H20" i="10"/>
  <c r="D20" i="10"/>
  <c r="J52" i="6"/>
  <c r="H52" i="6"/>
  <c r="D52" i="6"/>
  <c r="J46" i="6"/>
  <c r="H46" i="6"/>
  <c r="D46" i="6"/>
  <c r="J33" i="6"/>
  <c r="H33" i="6"/>
  <c r="D33" i="6"/>
  <c r="J20" i="6"/>
  <c r="H20" i="6"/>
  <c r="D20" i="6"/>
  <c r="J52" i="5"/>
  <c r="H52" i="5"/>
  <c r="D52" i="5"/>
  <c r="J46" i="5"/>
  <c r="H46" i="5"/>
  <c r="D46" i="5"/>
  <c r="J33" i="5"/>
  <c r="H33" i="5"/>
  <c r="D33" i="5"/>
  <c r="J20" i="5"/>
  <c r="H20" i="5"/>
  <c r="D20" i="5"/>
  <c r="D52" i="4"/>
  <c r="H52" i="4"/>
  <c r="J52" i="4"/>
  <c r="J46" i="4"/>
  <c r="H46" i="4"/>
  <c r="D46" i="4"/>
  <c r="J33" i="4"/>
  <c r="H33" i="4"/>
  <c r="D33" i="4"/>
  <c r="J20" i="4"/>
  <c r="H20" i="4"/>
  <c r="D20" i="4"/>
  <c r="J52" i="3"/>
  <c r="H52" i="3"/>
  <c r="D52" i="3"/>
  <c r="D46" i="3"/>
  <c r="D33" i="3"/>
  <c r="H33" i="3"/>
  <c r="J33" i="3"/>
  <c r="J46" i="3"/>
  <c r="H46" i="3"/>
  <c r="J20" i="3"/>
  <c r="D20" i="3"/>
  <c r="D52" i="2"/>
  <c r="D46" i="2"/>
  <c r="D33" i="2"/>
  <c r="G52" i="2"/>
  <c r="G46" i="2"/>
  <c r="G33" i="2"/>
  <c r="G20" i="2"/>
  <c r="B5" i="2" l="1"/>
  <c r="B4" i="2"/>
  <c r="B3" i="2"/>
  <c r="B5" i="4"/>
  <c r="B5" i="5"/>
  <c r="B5" i="6"/>
  <c r="B5" i="10"/>
  <c r="B5" i="3"/>
  <c r="B4" i="4"/>
  <c r="B4" i="5"/>
  <c r="B4" i="6"/>
  <c r="B4" i="10"/>
  <c r="B4" i="3"/>
  <c r="B3" i="4"/>
  <c r="B3" i="5"/>
  <c r="B3" i="6"/>
  <c r="B3" i="10"/>
  <c r="B3" i="3"/>
  <c r="S55" i="9" l="1"/>
  <c r="S54" i="9"/>
  <c r="R55" i="9"/>
  <c r="R54" i="9"/>
  <c r="S41" i="9"/>
  <c r="R41" i="9"/>
  <c r="S32" i="9"/>
  <c r="S34" i="9"/>
  <c r="S35" i="9"/>
  <c r="S36" i="9"/>
  <c r="S37" i="9"/>
  <c r="S31" i="9"/>
  <c r="R32" i="9"/>
  <c r="R34" i="9"/>
  <c r="R35" i="9"/>
  <c r="R36" i="9"/>
  <c r="R37" i="9"/>
  <c r="R31" i="9"/>
  <c r="S22" i="9"/>
  <c r="S24" i="9"/>
  <c r="S25" i="9"/>
  <c r="S26" i="9"/>
  <c r="S27" i="9"/>
  <c r="S21" i="9"/>
  <c r="R22" i="9"/>
  <c r="R24" i="9"/>
  <c r="R25" i="9"/>
  <c r="R26" i="9"/>
  <c r="R27" i="9"/>
  <c r="R21" i="9"/>
  <c r="S13" i="9"/>
  <c r="S15" i="9"/>
  <c r="S16" i="9"/>
  <c r="S17" i="9"/>
  <c r="S18" i="9"/>
  <c r="S12" i="9"/>
  <c r="R13" i="9"/>
  <c r="R15" i="9"/>
  <c r="R16" i="9"/>
  <c r="R17" i="9"/>
  <c r="R18" i="9"/>
  <c r="R12" i="9"/>
  <c r="P55" i="9"/>
  <c r="P54" i="9"/>
  <c r="O55" i="9"/>
  <c r="O54" i="9"/>
  <c r="P41" i="9"/>
  <c r="O41" i="9"/>
  <c r="P32" i="9"/>
  <c r="P34" i="9"/>
  <c r="P35" i="9"/>
  <c r="P36" i="9"/>
  <c r="P37" i="9"/>
  <c r="P31" i="9"/>
  <c r="O32" i="9"/>
  <c r="O34" i="9"/>
  <c r="O35" i="9"/>
  <c r="O36" i="9"/>
  <c r="O37" i="9"/>
  <c r="O31" i="9"/>
  <c r="P22" i="9"/>
  <c r="P24" i="9"/>
  <c r="P25" i="9"/>
  <c r="P26" i="9"/>
  <c r="P27" i="9"/>
  <c r="P21" i="9"/>
  <c r="O22" i="9"/>
  <c r="O24" i="9"/>
  <c r="O25" i="9"/>
  <c r="O26" i="9"/>
  <c r="O27" i="9"/>
  <c r="O21" i="9"/>
  <c r="P13" i="9"/>
  <c r="P15" i="9"/>
  <c r="P16" i="9"/>
  <c r="P17" i="9"/>
  <c r="P18" i="9"/>
  <c r="P12" i="9"/>
  <c r="O13" i="9"/>
  <c r="O15" i="9"/>
  <c r="O16" i="9"/>
  <c r="O17" i="9"/>
  <c r="O18" i="9"/>
  <c r="O12" i="9"/>
  <c r="M55" i="9"/>
  <c r="M54" i="9"/>
  <c r="L55" i="9"/>
  <c r="L54" i="9"/>
  <c r="M41" i="9"/>
  <c r="L41" i="9"/>
  <c r="M32" i="9"/>
  <c r="M34" i="9"/>
  <c r="M35" i="9"/>
  <c r="M36" i="9"/>
  <c r="M37" i="9"/>
  <c r="M31" i="9"/>
  <c r="L32" i="9"/>
  <c r="L34" i="9"/>
  <c r="L35" i="9"/>
  <c r="L36" i="9"/>
  <c r="L37" i="9"/>
  <c r="L31" i="9"/>
  <c r="M22" i="9"/>
  <c r="M24" i="9"/>
  <c r="M25" i="9"/>
  <c r="M26" i="9"/>
  <c r="M27" i="9"/>
  <c r="M21" i="9"/>
  <c r="L22" i="9"/>
  <c r="L24" i="9"/>
  <c r="L25" i="9"/>
  <c r="L26" i="9"/>
  <c r="L27" i="9"/>
  <c r="L21" i="9"/>
  <c r="M13" i="9"/>
  <c r="M15" i="9"/>
  <c r="M16" i="9"/>
  <c r="M17" i="9"/>
  <c r="M18" i="9"/>
  <c r="M12" i="9"/>
  <c r="L13" i="9"/>
  <c r="L15" i="9"/>
  <c r="L16" i="9"/>
  <c r="L17" i="9"/>
  <c r="L18" i="9"/>
  <c r="L12" i="9"/>
  <c r="H49" i="5"/>
  <c r="M42" i="9" s="1"/>
  <c r="J55" i="9"/>
  <c r="J54" i="9"/>
  <c r="I55" i="9"/>
  <c r="I54" i="9"/>
  <c r="J41" i="9"/>
  <c r="I41" i="9"/>
  <c r="J32" i="9"/>
  <c r="J34" i="9"/>
  <c r="J35" i="9"/>
  <c r="J36" i="9"/>
  <c r="J37" i="9"/>
  <c r="J31" i="9"/>
  <c r="I32" i="9"/>
  <c r="I34" i="9"/>
  <c r="I35" i="9"/>
  <c r="I36" i="9"/>
  <c r="I37" i="9"/>
  <c r="I31" i="9"/>
  <c r="J22" i="9"/>
  <c r="J24" i="9"/>
  <c r="J25" i="9"/>
  <c r="J26" i="9"/>
  <c r="J27" i="9"/>
  <c r="J21" i="9"/>
  <c r="I22" i="9"/>
  <c r="I24" i="9"/>
  <c r="I25" i="9"/>
  <c r="I26" i="9"/>
  <c r="I27" i="9"/>
  <c r="I21" i="9"/>
  <c r="J13" i="9"/>
  <c r="J15" i="9"/>
  <c r="J16" i="9"/>
  <c r="J17" i="9"/>
  <c r="J18" i="9"/>
  <c r="J12" i="9"/>
  <c r="I13" i="9"/>
  <c r="I15" i="9"/>
  <c r="I16" i="9"/>
  <c r="I17" i="9"/>
  <c r="I18" i="9"/>
  <c r="I12" i="9"/>
  <c r="G55" i="9"/>
  <c r="G54" i="9"/>
  <c r="F55" i="9"/>
  <c r="F54" i="9"/>
  <c r="G41" i="9"/>
  <c r="F41" i="9"/>
  <c r="G32" i="9"/>
  <c r="G34" i="9"/>
  <c r="G35" i="9"/>
  <c r="G36" i="9"/>
  <c r="G37" i="9"/>
  <c r="G31" i="9"/>
  <c r="F32" i="9"/>
  <c r="F34" i="9"/>
  <c r="F35" i="9"/>
  <c r="F36" i="9"/>
  <c r="F37" i="9"/>
  <c r="F31" i="9"/>
  <c r="G25" i="9"/>
  <c r="G26" i="9"/>
  <c r="G27" i="9"/>
  <c r="G24" i="9"/>
  <c r="G22" i="9"/>
  <c r="G21" i="9"/>
  <c r="F24" i="9"/>
  <c r="F25" i="9"/>
  <c r="F26" i="9"/>
  <c r="F27" i="9"/>
  <c r="F22" i="9"/>
  <c r="F21" i="9"/>
  <c r="G16" i="9"/>
  <c r="G17" i="9"/>
  <c r="G18" i="9"/>
  <c r="G15" i="9"/>
  <c r="G13" i="9"/>
  <c r="G12" i="9"/>
  <c r="F16" i="9"/>
  <c r="F17" i="9"/>
  <c r="F18" i="9"/>
  <c r="F15" i="9"/>
  <c r="F13" i="9"/>
  <c r="F12" i="9"/>
  <c r="D55" i="9"/>
  <c r="D54" i="9"/>
  <c r="D41" i="9"/>
  <c r="D34" i="9"/>
  <c r="D35" i="9"/>
  <c r="D36" i="9"/>
  <c r="D37" i="9"/>
  <c r="D31" i="9"/>
  <c r="D22" i="9"/>
  <c r="D24" i="9"/>
  <c r="D25" i="9"/>
  <c r="D26" i="9"/>
  <c r="D27" i="9"/>
  <c r="D21" i="9"/>
  <c r="D13" i="9"/>
  <c r="D15" i="9"/>
  <c r="D16" i="9"/>
  <c r="D17" i="9"/>
  <c r="D18" i="9"/>
  <c r="D12" i="9"/>
  <c r="D54" i="2"/>
  <c r="D45" i="9" s="1"/>
  <c r="D65" i="10"/>
  <c r="J64" i="10"/>
  <c r="J63" i="10"/>
  <c r="H60" i="10"/>
  <c r="S51" i="9" s="1"/>
  <c r="D60" i="10"/>
  <c r="R51" i="9" s="1"/>
  <c r="H59" i="10"/>
  <c r="S50" i="9" s="1"/>
  <c r="D59" i="10"/>
  <c r="R50" i="9" s="1"/>
  <c r="H58" i="10"/>
  <c r="S49" i="9" s="1"/>
  <c r="D58" i="10"/>
  <c r="R49" i="9" s="1"/>
  <c r="H57" i="10"/>
  <c r="S48" i="9" s="1"/>
  <c r="D57" i="10"/>
  <c r="R48" i="9" s="1"/>
  <c r="H55" i="10"/>
  <c r="S46" i="9" s="1"/>
  <c r="D55" i="10"/>
  <c r="R46" i="9" s="1"/>
  <c r="H54" i="10"/>
  <c r="D54" i="10"/>
  <c r="R45" i="9" s="1"/>
  <c r="H49" i="10"/>
  <c r="S42" i="9" s="1"/>
  <c r="D49" i="10"/>
  <c r="R42" i="9" s="1"/>
  <c r="J48" i="10"/>
  <c r="J49" i="10" s="1"/>
  <c r="H42" i="10"/>
  <c r="H43" i="10" s="1"/>
  <c r="D42" i="10"/>
  <c r="D43" i="10" s="1"/>
  <c r="J41" i="10"/>
  <c r="J40" i="10"/>
  <c r="J39" i="10"/>
  <c r="J38" i="10"/>
  <c r="H37" i="10"/>
  <c r="S33" i="9" s="1"/>
  <c r="D37" i="10"/>
  <c r="R33" i="9" s="1"/>
  <c r="J36" i="10"/>
  <c r="J37" i="10"/>
  <c r="H29" i="10"/>
  <c r="D29" i="10"/>
  <c r="R28" i="9" s="1"/>
  <c r="J28" i="10"/>
  <c r="J27" i="10"/>
  <c r="J26" i="10"/>
  <c r="J25" i="10"/>
  <c r="H24" i="10"/>
  <c r="S23" i="9" s="1"/>
  <c r="D24" i="10"/>
  <c r="R23" i="9" s="1"/>
  <c r="J23" i="10"/>
  <c r="J22" i="10"/>
  <c r="H17" i="10"/>
  <c r="D17" i="10"/>
  <c r="J16" i="10"/>
  <c r="J15" i="10"/>
  <c r="J14" i="10"/>
  <c r="J13" i="10"/>
  <c r="H12" i="10"/>
  <c r="S14" i="9" s="1"/>
  <c r="D12" i="10"/>
  <c r="R14" i="9" s="1"/>
  <c r="J11" i="10"/>
  <c r="J10" i="10"/>
  <c r="D65" i="6"/>
  <c r="J64" i="6"/>
  <c r="J63" i="6"/>
  <c r="H60" i="6"/>
  <c r="P51" i="9" s="1"/>
  <c r="D60" i="6"/>
  <c r="O51" i="9" s="1"/>
  <c r="H59" i="6"/>
  <c r="P50" i="9" s="1"/>
  <c r="D59" i="6"/>
  <c r="O50" i="9" s="1"/>
  <c r="H58" i="6"/>
  <c r="P49" i="9" s="1"/>
  <c r="D58" i="6"/>
  <c r="O49" i="9" s="1"/>
  <c r="H57" i="6"/>
  <c r="P48" i="9" s="1"/>
  <c r="D57" i="6"/>
  <c r="O48" i="9" s="1"/>
  <c r="H55" i="6"/>
  <c r="P46" i="9" s="1"/>
  <c r="D55" i="6"/>
  <c r="O46" i="9" s="1"/>
  <c r="H54" i="6"/>
  <c r="P45" i="9" s="1"/>
  <c r="D54" i="6"/>
  <c r="O45" i="9" s="1"/>
  <c r="H49" i="6"/>
  <c r="P42" i="9" s="1"/>
  <c r="D49" i="6"/>
  <c r="O42" i="9" s="1"/>
  <c r="J48" i="6"/>
  <c r="J49" i="6" s="1"/>
  <c r="H42" i="6"/>
  <c r="H43" i="6" s="1"/>
  <c r="D42" i="6"/>
  <c r="O38" i="9" s="1"/>
  <c r="J41" i="6"/>
  <c r="J40" i="6"/>
  <c r="J39" i="6"/>
  <c r="J38" i="6"/>
  <c r="H37" i="6"/>
  <c r="P33" i="9" s="1"/>
  <c r="D37" i="6"/>
  <c r="O33" i="9" s="1"/>
  <c r="J36" i="6"/>
  <c r="H29" i="6"/>
  <c r="P28" i="9" s="1"/>
  <c r="D29" i="6"/>
  <c r="O28" i="9" s="1"/>
  <c r="J28" i="6"/>
  <c r="J27" i="6"/>
  <c r="J26" i="6"/>
  <c r="J25" i="6"/>
  <c r="H24" i="6"/>
  <c r="P23" i="9" s="1"/>
  <c r="D24" i="6"/>
  <c r="O23" i="9" s="1"/>
  <c r="J23" i="6"/>
  <c r="J22" i="6"/>
  <c r="H17" i="6"/>
  <c r="D17" i="6"/>
  <c r="J16" i="6"/>
  <c r="J15" i="6"/>
  <c r="J14" i="6"/>
  <c r="J13" i="6"/>
  <c r="H12" i="6"/>
  <c r="P14" i="9" s="1"/>
  <c r="D12" i="6"/>
  <c r="O14" i="9" s="1"/>
  <c r="J11" i="6"/>
  <c r="J10" i="6"/>
  <c r="D65" i="5"/>
  <c r="J64" i="5"/>
  <c r="J63" i="5"/>
  <c r="H60" i="5"/>
  <c r="M51" i="9" s="1"/>
  <c r="D60" i="5"/>
  <c r="L51" i="9" s="1"/>
  <c r="H59" i="5"/>
  <c r="M50" i="9" s="1"/>
  <c r="D59" i="5"/>
  <c r="L50" i="9" s="1"/>
  <c r="H58" i="5"/>
  <c r="M49" i="9" s="1"/>
  <c r="D58" i="5"/>
  <c r="L49" i="9" s="1"/>
  <c r="H57" i="5"/>
  <c r="M48" i="9" s="1"/>
  <c r="D57" i="5"/>
  <c r="L48" i="9" s="1"/>
  <c r="H55" i="5"/>
  <c r="M46" i="9" s="1"/>
  <c r="D55" i="5"/>
  <c r="L46" i="9" s="1"/>
  <c r="H54" i="5"/>
  <c r="M45" i="9" s="1"/>
  <c r="D54" i="5"/>
  <c r="L45" i="9" s="1"/>
  <c r="D49" i="5"/>
  <c r="L42" i="9" s="1"/>
  <c r="J48" i="5"/>
  <c r="J49" i="5" s="1"/>
  <c r="H42" i="5"/>
  <c r="H43" i="5" s="1"/>
  <c r="D42" i="5"/>
  <c r="D43" i="5" s="1"/>
  <c r="J41" i="5"/>
  <c r="J40" i="5"/>
  <c r="J39" i="5"/>
  <c r="J38" i="5"/>
  <c r="H37" i="5"/>
  <c r="M33" i="9" s="1"/>
  <c r="D37" i="5"/>
  <c r="L33" i="9" s="1"/>
  <c r="J36" i="5"/>
  <c r="H29" i="5"/>
  <c r="H30" i="5" s="1"/>
  <c r="D29" i="5"/>
  <c r="D30" i="5" s="1"/>
  <c r="J28" i="5"/>
  <c r="J27" i="5"/>
  <c r="J26" i="5"/>
  <c r="J25" i="5"/>
  <c r="H24" i="5"/>
  <c r="M23" i="9" s="1"/>
  <c r="D24" i="5"/>
  <c r="L23" i="9" s="1"/>
  <c r="J23" i="5"/>
  <c r="J22" i="5"/>
  <c r="H17" i="5"/>
  <c r="D17" i="5"/>
  <c r="J16" i="5"/>
  <c r="J15" i="5"/>
  <c r="J14" i="5"/>
  <c r="J13" i="5"/>
  <c r="H12" i="5"/>
  <c r="M14" i="9" s="1"/>
  <c r="D12" i="5"/>
  <c r="L14" i="9" s="1"/>
  <c r="J11" i="5"/>
  <c r="J10" i="5"/>
  <c r="D65" i="4"/>
  <c r="J64" i="4"/>
  <c r="J63" i="4"/>
  <c r="H60" i="4"/>
  <c r="J51" i="9" s="1"/>
  <c r="D60" i="4"/>
  <c r="I51" i="9" s="1"/>
  <c r="H59" i="4"/>
  <c r="J50" i="9" s="1"/>
  <c r="D59" i="4"/>
  <c r="I50" i="9" s="1"/>
  <c r="H58" i="4"/>
  <c r="J49" i="9" s="1"/>
  <c r="D58" i="4"/>
  <c r="I49" i="9" s="1"/>
  <c r="H57" i="4"/>
  <c r="J48" i="9" s="1"/>
  <c r="D57" i="4"/>
  <c r="I48" i="9" s="1"/>
  <c r="H55" i="4"/>
  <c r="J46" i="9" s="1"/>
  <c r="D55" i="4"/>
  <c r="I46" i="9" s="1"/>
  <c r="H54" i="4"/>
  <c r="J45" i="9" s="1"/>
  <c r="D54" i="4"/>
  <c r="I45" i="9" s="1"/>
  <c r="H49" i="4"/>
  <c r="J42" i="9" s="1"/>
  <c r="D49" i="4"/>
  <c r="I42" i="9" s="1"/>
  <c r="J48" i="4"/>
  <c r="J49" i="4" s="1"/>
  <c r="H42" i="4"/>
  <c r="H43" i="4" s="1"/>
  <c r="D42" i="4"/>
  <c r="I38" i="9" s="1"/>
  <c r="J41" i="4"/>
  <c r="J40" i="4"/>
  <c r="J39" i="4"/>
  <c r="J38" i="4"/>
  <c r="H37" i="4"/>
  <c r="J33" i="9" s="1"/>
  <c r="D37" i="4"/>
  <c r="I33" i="9" s="1"/>
  <c r="J36" i="4"/>
  <c r="H29" i="4"/>
  <c r="J28" i="9" s="1"/>
  <c r="D29" i="4"/>
  <c r="I28" i="9" s="1"/>
  <c r="J28" i="4"/>
  <c r="J27" i="4"/>
  <c r="J26" i="4"/>
  <c r="J25" i="4"/>
  <c r="H24" i="4"/>
  <c r="J23" i="9" s="1"/>
  <c r="D24" i="4"/>
  <c r="I23" i="9" s="1"/>
  <c r="J23" i="4"/>
  <c r="J22" i="4"/>
  <c r="H17" i="4"/>
  <c r="D17" i="4"/>
  <c r="J16" i="4"/>
  <c r="J15" i="4"/>
  <c r="J14" i="4"/>
  <c r="J13" i="4"/>
  <c r="H12" i="4"/>
  <c r="J14" i="9" s="1"/>
  <c r="D12" i="4"/>
  <c r="I14" i="9" s="1"/>
  <c r="J11" i="4"/>
  <c r="J10" i="4"/>
  <c r="D65" i="3"/>
  <c r="J64" i="3"/>
  <c r="J63" i="3"/>
  <c r="H60" i="3"/>
  <c r="G51" i="9" s="1"/>
  <c r="D60" i="3"/>
  <c r="F51" i="9" s="1"/>
  <c r="H59" i="3"/>
  <c r="G50" i="9" s="1"/>
  <c r="D59" i="3"/>
  <c r="F50" i="9" s="1"/>
  <c r="H58" i="3"/>
  <c r="G49" i="9" s="1"/>
  <c r="D58" i="3"/>
  <c r="F49" i="9" s="1"/>
  <c r="H57" i="3"/>
  <c r="G48" i="9" s="1"/>
  <c r="D57" i="3"/>
  <c r="F48" i="9" s="1"/>
  <c r="H55" i="3"/>
  <c r="G46" i="9" s="1"/>
  <c r="D55" i="3"/>
  <c r="F46" i="9" s="1"/>
  <c r="H54" i="3"/>
  <c r="G45" i="9" s="1"/>
  <c r="D54" i="3"/>
  <c r="F45" i="9" s="1"/>
  <c r="H49" i="3"/>
  <c r="G42" i="9" s="1"/>
  <c r="D49" i="3"/>
  <c r="F42" i="9" s="1"/>
  <c r="J48" i="3"/>
  <c r="J49" i="3" s="1"/>
  <c r="H42" i="3"/>
  <c r="H43" i="3" s="1"/>
  <c r="D42" i="3"/>
  <c r="F38" i="9" s="1"/>
  <c r="J41" i="3"/>
  <c r="J40" i="3"/>
  <c r="J39" i="3"/>
  <c r="J38" i="3"/>
  <c r="H37" i="3"/>
  <c r="G33" i="9" s="1"/>
  <c r="D37" i="3"/>
  <c r="F33" i="9" s="1"/>
  <c r="J36" i="3"/>
  <c r="H29" i="3"/>
  <c r="G28" i="9" s="1"/>
  <c r="D29" i="3"/>
  <c r="F28" i="9" s="1"/>
  <c r="J28" i="3"/>
  <c r="J27" i="3"/>
  <c r="J26" i="3"/>
  <c r="J25" i="3"/>
  <c r="H24" i="3"/>
  <c r="G23" i="9" s="1"/>
  <c r="D24" i="3"/>
  <c r="F23" i="9" s="1"/>
  <c r="J23" i="3"/>
  <c r="J22" i="3"/>
  <c r="H17" i="3"/>
  <c r="D17" i="3"/>
  <c r="J16" i="3"/>
  <c r="J15" i="3"/>
  <c r="J14" i="3"/>
  <c r="J13" i="3"/>
  <c r="H12" i="3"/>
  <c r="G14" i="9" s="1"/>
  <c r="D12" i="3"/>
  <c r="F14" i="9" s="1"/>
  <c r="J11" i="3"/>
  <c r="J10" i="3"/>
  <c r="D65" i="2"/>
  <c r="D60" i="2"/>
  <c r="D51" i="9" s="1"/>
  <c r="D59" i="2"/>
  <c r="D50" i="9" s="1"/>
  <c r="D58" i="2"/>
  <c r="D49" i="9" s="1"/>
  <c r="D57" i="2"/>
  <c r="D48" i="9" s="1"/>
  <c r="D46" i="9"/>
  <c r="D49" i="2"/>
  <c r="D42" i="9" s="1"/>
  <c r="G49" i="2"/>
  <c r="D38" i="9"/>
  <c r="D33" i="9"/>
  <c r="D29" i="2"/>
  <c r="D24" i="2"/>
  <c r="D23" i="9" s="1"/>
  <c r="D17" i="2"/>
  <c r="D12" i="2"/>
  <c r="D14" i="9" s="1"/>
  <c r="D28" i="9" l="1"/>
  <c r="D29" i="9" s="1"/>
  <c r="G29" i="2"/>
  <c r="T22" i="9"/>
  <c r="J24" i="3"/>
  <c r="Q22" i="9"/>
  <c r="J12" i="3"/>
  <c r="P56" i="9"/>
  <c r="R56" i="9"/>
  <c r="Q33" i="9"/>
  <c r="T33" i="9"/>
  <c r="S38" i="9"/>
  <c r="S39" i="9" s="1"/>
  <c r="P38" i="9"/>
  <c r="P39" i="9" s="1"/>
  <c r="H61" i="10"/>
  <c r="S52" i="9" s="1"/>
  <c r="S53" i="9" s="1"/>
  <c r="R38" i="9"/>
  <c r="J58" i="3"/>
  <c r="S28" i="9"/>
  <c r="S29" i="9" s="1"/>
  <c r="J24" i="10"/>
  <c r="H56" i="10"/>
  <c r="S47" i="9" s="1"/>
  <c r="S45" i="9"/>
  <c r="O19" i="9"/>
  <c r="P29" i="9"/>
  <c r="J56" i="9"/>
  <c r="S19" i="9"/>
  <c r="O56" i="9"/>
  <c r="H23" i="9"/>
  <c r="K22" i="9"/>
  <c r="O29" i="9"/>
  <c r="R19" i="9"/>
  <c r="R29" i="9"/>
  <c r="R39" i="9"/>
  <c r="T23" i="9"/>
  <c r="S56" i="9"/>
  <c r="O39" i="9"/>
  <c r="P19" i="9"/>
  <c r="L56" i="9"/>
  <c r="Q23" i="9"/>
  <c r="J59" i="10"/>
  <c r="J58" i="10"/>
  <c r="H30" i="10"/>
  <c r="J29" i="10"/>
  <c r="J30" i="10" s="1"/>
  <c r="H62" i="10"/>
  <c r="J65" i="10"/>
  <c r="J57" i="10"/>
  <c r="J54" i="10"/>
  <c r="J55" i="10"/>
  <c r="D56" i="10"/>
  <c r="R47" i="9" s="1"/>
  <c r="J60" i="10"/>
  <c r="D30" i="10"/>
  <c r="D61" i="10"/>
  <c r="J17" i="10"/>
  <c r="J12" i="10"/>
  <c r="J42" i="6"/>
  <c r="J43" i="6" s="1"/>
  <c r="J24" i="6"/>
  <c r="H56" i="6"/>
  <c r="P47" i="9" s="1"/>
  <c r="J65" i="6"/>
  <c r="J37" i="6"/>
  <c r="M56" i="9"/>
  <c r="N42" i="9"/>
  <c r="N32" i="9"/>
  <c r="N33" i="9"/>
  <c r="M38" i="9"/>
  <c r="M39" i="9" s="1"/>
  <c r="N23" i="9"/>
  <c r="M28" i="9"/>
  <c r="M29" i="9" s="1"/>
  <c r="M19" i="9"/>
  <c r="L38" i="9"/>
  <c r="L39" i="9" s="1"/>
  <c r="L28" i="9"/>
  <c r="L29" i="9" s="1"/>
  <c r="L19" i="9"/>
  <c r="K33" i="9"/>
  <c r="J38" i="9"/>
  <c r="J39" i="9" s="1"/>
  <c r="K23" i="9"/>
  <c r="I56" i="9"/>
  <c r="D43" i="4"/>
  <c r="J24" i="4"/>
  <c r="H32" i="9"/>
  <c r="H33" i="9"/>
  <c r="G38" i="9"/>
  <c r="G39" i="9" s="1"/>
  <c r="H46" i="9"/>
  <c r="E51" i="9"/>
  <c r="C51" i="9" s="1"/>
  <c r="E49" i="9"/>
  <c r="C49" i="9" s="1"/>
  <c r="G24" i="2"/>
  <c r="E50" i="9"/>
  <c r="C50" i="9" s="1"/>
  <c r="E48" i="9"/>
  <c r="C48" i="9" s="1"/>
  <c r="E46" i="9"/>
  <c r="C46" i="9" s="1"/>
  <c r="D56" i="9"/>
  <c r="J60" i="6"/>
  <c r="J57" i="6"/>
  <c r="J55" i="6"/>
  <c r="D43" i="6"/>
  <c r="D61" i="6"/>
  <c r="J59" i="6"/>
  <c r="J58" i="6"/>
  <c r="J29" i="6"/>
  <c r="D30" i="6"/>
  <c r="J17" i="6"/>
  <c r="D56" i="6"/>
  <c r="O47" i="9" s="1"/>
  <c r="J12" i="6"/>
  <c r="N22" i="9"/>
  <c r="G56" i="9"/>
  <c r="J65" i="5"/>
  <c r="J58" i="5"/>
  <c r="H61" i="5"/>
  <c r="M52" i="9" s="1"/>
  <c r="M53" i="9" s="1"/>
  <c r="J24" i="5"/>
  <c r="H56" i="5"/>
  <c r="M47" i="9" s="1"/>
  <c r="J59" i="5"/>
  <c r="J37" i="5"/>
  <c r="J54" i="5"/>
  <c r="J60" i="5"/>
  <c r="J17" i="5"/>
  <c r="J12" i="5"/>
  <c r="D56" i="5"/>
  <c r="L47" i="9" s="1"/>
  <c r="K32" i="9"/>
  <c r="D39" i="9"/>
  <c r="J29" i="9"/>
  <c r="I39" i="9"/>
  <c r="E33" i="9"/>
  <c r="C33" i="9" s="1"/>
  <c r="I29" i="9"/>
  <c r="D19" i="9"/>
  <c r="J19" i="9"/>
  <c r="I19" i="9"/>
  <c r="F19" i="9"/>
  <c r="F29" i="9"/>
  <c r="E34" i="9"/>
  <c r="C34" i="9" s="1"/>
  <c r="E35" i="9"/>
  <c r="C35" i="9" s="1"/>
  <c r="G19" i="9"/>
  <c r="G29" i="9"/>
  <c r="F39" i="9"/>
  <c r="F56" i="9"/>
  <c r="E32" i="9"/>
  <c r="C32" i="9" s="1"/>
  <c r="E37" i="9"/>
  <c r="C37" i="9" s="1"/>
  <c r="E36" i="9"/>
  <c r="C36" i="9" s="1"/>
  <c r="J65" i="4"/>
  <c r="J37" i="4"/>
  <c r="J42" i="4"/>
  <c r="J43" i="4" s="1"/>
  <c r="H56" i="4"/>
  <c r="J47" i="9" s="1"/>
  <c r="J12" i="4"/>
  <c r="J60" i="4"/>
  <c r="J59" i="4"/>
  <c r="D61" i="4"/>
  <c r="J58" i="4"/>
  <c r="D56" i="4"/>
  <c r="I47" i="9" s="1"/>
  <c r="J55" i="4"/>
  <c r="J29" i="4"/>
  <c r="D30" i="4"/>
  <c r="J17" i="4"/>
  <c r="J37" i="3"/>
  <c r="J42" i="3"/>
  <c r="J43" i="3" s="1"/>
  <c r="H56" i="3"/>
  <c r="G47" i="9" s="1"/>
  <c r="J65" i="3"/>
  <c r="J59" i="3"/>
  <c r="J55" i="3"/>
  <c r="D43" i="3"/>
  <c r="D61" i="3"/>
  <c r="J60" i="3"/>
  <c r="D30" i="3"/>
  <c r="J29" i="3"/>
  <c r="J17" i="3"/>
  <c r="D56" i="3"/>
  <c r="F47" i="9" s="1"/>
  <c r="G65" i="2"/>
  <c r="G37" i="2"/>
  <c r="G43" i="2"/>
  <c r="D61" i="2"/>
  <c r="D52" i="9" s="1"/>
  <c r="G58" i="2"/>
  <c r="G60" i="2"/>
  <c r="G59" i="2"/>
  <c r="G54" i="2"/>
  <c r="G17" i="2"/>
  <c r="D56" i="2"/>
  <c r="D47" i="9" s="1"/>
  <c r="G12" i="2"/>
  <c r="G55" i="2"/>
  <c r="J42" i="10"/>
  <c r="J43" i="10" s="1"/>
  <c r="J54" i="6"/>
  <c r="H30" i="6"/>
  <c r="J30" i="6"/>
  <c r="H61" i="6"/>
  <c r="P52" i="9" s="1"/>
  <c r="P53" i="9" s="1"/>
  <c r="P57" i="9" s="1"/>
  <c r="J57" i="5"/>
  <c r="J55" i="5"/>
  <c r="D61" i="5"/>
  <c r="J42" i="5"/>
  <c r="J43" i="5" s="1"/>
  <c r="J29" i="5"/>
  <c r="J30" i="5" s="1"/>
  <c r="H30" i="4"/>
  <c r="J57" i="4"/>
  <c r="J54" i="4"/>
  <c r="H61" i="4"/>
  <c r="H30" i="3"/>
  <c r="J57" i="3"/>
  <c r="J54" i="3"/>
  <c r="H61" i="3"/>
  <c r="D43" i="2"/>
  <c r="D30" i="2"/>
  <c r="G57" i="2"/>
  <c r="E22" i="9"/>
  <c r="C22" i="9" s="1"/>
  <c r="E23" i="9"/>
  <c r="C23" i="9" s="1"/>
  <c r="E24" i="9"/>
  <c r="C24" i="9" s="1"/>
  <c r="E25" i="9"/>
  <c r="C25" i="9" s="1"/>
  <c r="E26" i="9"/>
  <c r="C26" i="9" s="1"/>
  <c r="E27" i="9"/>
  <c r="C27" i="9" s="1"/>
  <c r="E21" i="9"/>
  <c r="C21" i="9" s="1"/>
  <c r="E28" i="9" l="1"/>
  <c r="C28" i="9" s="1"/>
  <c r="S57" i="9"/>
  <c r="Q47" i="9"/>
  <c r="G61" i="2"/>
  <c r="G62" i="2" s="1"/>
  <c r="G66" i="2" s="1"/>
  <c r="H62" i="6"/>
  <c r="D62" i="10"/>
  <c r="D66" i="10" s="1"/>
  <c r="R52" i="9"/>
  <c r="R53" i="9" s="1"/>
  <c r="R57" i="9" s="1"/>
  <c r="T47" i="9"/>
  <c r="D62" i="6"/>
  <c r="D66" i="6" s="1"/>
  <c r="O52" i="9"/>
  <c r="O53" i="9" s="1"/>
  <c r="O57" i="9" s="1"/>
  <c r="J56" i="6"/>
  <c r="E38" i="9"/>
  <c r="J56" i="10"/>
  <c r="J61" i="6"/>
  <c r="J62" i="6" s="1"/>
  <c r="J66" i="6" s="1"/>
  <c r="M57" i="9"/>
  <c r="J56" i="5"/>
  <c r="H62" i="5"/>
  <c r="N47" i="9"/>
  <c r="D62" i="5"/>
  <c r="D66" i="5" s="1"/>
  <c r="L52" i="9"/>
  <c r="L53" i="9" s="1"/>
  <c r="L57" i="9" s="1"/>
  <c r="H62" i="4"/>
  <c r="J52" i="9"/>
  <c r="J53" i="9" s="1"/>
  <c r="J57" i="9" s="1"/>
  <c r="K47" i="9"/>
  <c r="D62" i="4"/>
  <c r="D66" i="4" s="1"/>
  <c r="I52" i="9"/>
  <c r="I53" i="9" s="1"/>
  <c r="I57" i="9" s="1"/>
  <c r="H62" i="3"/>
  <c r="G52" i="9"/>
  <c r="G53" i="9" s="1"/>
  <c r="G57" i="9" s="1"/>
  <c r="H47" i="9"/>
  <c r="J56" i="3"/>
  <c r="D62" i="3"/>
  <c r="D66" i="3" s="1"/>
  <c r="F52" i="9"/>
  <c r="F53" i="9" s="1"/>
  <c r="F57" i="9" s="1"/>
  <c r="E47" i="9"/>
  <c r="C47" i="9" s="1"/>
  <c r="E52" i="9"/>
  <c r="D53" i="9"/>
  <c r="D57" i="9" s="1"/>
  <c r="D62" i="2"/>
  <c r="D66" i="2" s="1"/>
  <c r="E29" i="9"/>
  <c r="J61" i="4"/>
  <c r="J62" i="4" s="1"/>
  <c r="J66" i="4" s="1"/>
  <c r="J56" i="4"/>
  <c r="J30" i="4"/>
  <c r="J61" i="3"/>
  <c r="J62" i="3" s="1"/>
  <c r="J66" i="3" s="1"/>
  <c r="J30" i="3"/>
  <c r="G30" i="2"/>
  <c r="G56" i="2"/>
  <c r="J61" i="10"/>
  <c r="J62" i="10" s="1"/>
  <c r="J66" i="10" s="1"/>
  <c r="J61" i="5"/>
  <c r="J62" i="5" s="1"/>
  <c r="J66" i="5" s="1"/>
  <c r="T55" i="9"/>
  <c r="Q55" i="9"/>
  <c r="N55" i="9"/>
  <c r="K55" i="9"/>
  <c r="H55" i="9"/>
  <c r="E55" i="9"/>
  <c r="C55" i="9" s="1"/>
  <c r="T54" i="9"/>
  <c r="Q54" i="9"/>
  <c r="N54" i="9"/>
  <c r="K54" i="9"/>
  <c r="H54" i="9"/>
  <c r="E54" i="9"/>
  <c r="C54" i="9" s="1"/>
  <c r="T51" i="9"/>
  <c r="Q51" i="9"/>
  <c r="N51" i="9"/>
  <c r="K51" i="9"/>
  <c r="H51" i="9"/>
  <c r="T50" i="9"/>
  <c r="Q50" i="9"/>
  <c r="N50" i="9"/>
  <c r="K50" i="9"/>
  <c r="H50" i="9"/>
  <c r="T49" i="9"/>
  <c r="Q49" i="9"/>
  <c r="N49" i="9"/>
  <c r="K49" i="9"/>
  <c r="H49" i="9"/>
  <c r="T48" i="9"/>
  <c r="Q48" i="9"/>
  <c r="N48" i="9"/>
  <c r="K48" i="9"/>
  <c r="H48" i="9"/>
  <c r="T46" i="9"/>
  <c r="Q46" i="9"/>
  <c r="N46" i="9"/>
  <c r="K46" i="9"/>
  <c r="T45" i="9"/>
  <c r="Q45" i="9"/>
  <c r="N45" i="9"/>
  <c r="K45" i="9"/>
  <c r="H45" i="9"/>
  <c r="E45" i="9"/>
  <c r="C45" i="9" s="1"/>
  <c r="T41" i="9"/>
  <c r="T42" i="9" s="1"/>
  <c r="Q41" i="9"/>
  <c r="Q42" i="9" s="1"/>
  <c r="N41" i="9"/>
  <c r="K41" i="9"/>
  <c r="K42" i="9" s="1"/>
  <c r="H41" i="9"/>
  <c r="H42" i="9" s="1"/>
  <c r="E41" i="9"/>
  <c r="T38" i="9"/>
  <c r="Q38" i="9"/>
  <c r="N38" i="9"/>
  <c r="K38" i="9"/>
  <c r="H38" i="9"/>
  <c r="T37" i="9"/>
  <c r="Q37" i="9"/>
  <c r="N37" i="9"/>
  <c r="K37" i="9"/>
  <c r="H37" i="9"/>
  <c r="T36" i="9"/>
  <c r="Q36" i="9"/>
  <c r="N36" i="9"/>
  <c r="K36" i="9"/>
  <c r="H36" i="9"/>
  <c r="T35" i="9"/>
  <c r="Q35" i="9"/>
  <c r="N35" i="9"/>
  <c r="K35" i="9"/>
  <c r="H35" i="9"/>
  <c r="T34" i="9"/>
  <c r="Q34" i="9"/>
  <c r="N34" i="9"/>
  <c r="K34" i="9"/>
  <c r="H34" i="9"/>
  <c r="T32" i="9"/>
  <c r="Q32" i="9"/>
  <c r="T31" i="9"/>
  <c r="Q31" i="9"/>
  <c r="N31" i="9"/>
  <c r="K31" i="9"/>
  <c r="H31" i="9"/>
  <c r="E31" i="9"/>
  <c r="C31" i="9" s="1"/>
  <c r="T28" i="9"/>
  <c r="Q28" i="9"/>
  <c r="N28" i="9"/>
  <c r="K28" i="9"/>
  <c r="H28" i="9"/>
  <c r="T27" i="9"/>
  <c r="Q27" i="9"/>
  <c r="N27" i="9"/>
  <c r="K27" i="9"/>
  <c r="H27" i="9"/>
  <c r="T26" i="9"/>
  <c r="Q26" i="9"/>
  <c r="N26" i="9"/>
  <c r="K26" i="9"/>
  <c r="H26" i="9"/>
  <c r="T25" i="9"/>
  <c r="Q25" i="9"/>
  <c r="N25" i="9"/>
  <c r="K25" i="9"/>
  <c r="H25" i="9"/>
  <c r="T24" i="9"/>
  <c r="Q24" i="9"/>
  <c r="N24" i="9"/>
  <c r="K24" i="9"/>
  <c r="H24" i="9"/>
  <c r="H22" i="9"/>
  <c r="T21" i="9"/>
  <c r="Q21" i="9"/>
  <c r="N21" i="9"/>
  <c r="K21" i="9"/>
  <c r="H21" i="9"/>
  <c r="T18" i="9"/>
  <c r="Q18" i="9"/>
  <c r="N18" i="9"/>
  <c r="K18" i="9"/>
  <c r="H18" i="9"/>
  <c r="E18" i="9"/>
  <c r="C18" i="9" s="1"/>
  <c r="T17" i="9"/>
  <c r="Q17" i="9"/>
  <c r="N17" i="9"/>
  <c r="K17" i="9"/>
  <c r="H17" i="9"/>
  <c r="E17" i="9"/>
  <c r="C17" i="9" s="1"/>
  <c r="T16" i="9"/>
  <c r="Q16" i="9"/>
  <c r="N16" i="9"/>
  <c r="K16" i="9"/>
  <c r="H16" i="9"/>
  <c r="E16" i="9"/>
  <c r="C16" i="9" s="1"/>
  <c r="T15" i="9"/>
  <c r="Q15" i="9"/>
  <c r="N15" i="9"/>
  <c r="K15" i="9"/>
  <c r="H15" i="9"/>
  <c r="E15" i="9"/>
  <c r="C15" i="9" s="1"/>
  <c r="T14" i="9"/>
  <c r="Q14" i="9"/>
  <c r="N14" i="9"/>
  <c r="K14" i="9"/>
  <c r="H14" i="9"/>
  <c r="E14" i="9"/>
  <c r="C14" i="9" s="1"/>
  <c r="T13" i="9"/>
  <c r="Q13" i="9"/>
  <c r="N13" i="9"/>
  <c r="K13" i="9"/>
  <c r="H13" i="9"/>
  <c r="E13" i="9"/>
  <c r="C13" i="9" s="1"/>
  <c r="T12" i="9"/>
  <c r="Q12" i="9"/>
  <c r="N12" i="9"/>
  <c r="K12" i="9"/>
  <c r="H12" i="9"/>
  <c r="E12" i="9"/>
  <c r="C12" i="9" s="1"/>
  <c r="E39" i="9" l="1"/>
  <c r="C38" i="9"/>
  <c r="E53" i="9"/>
  <c r="C52" i="9"/>
  <c r="C19" i="9"/>
  <c r="E42" i="9"/>
  <c r="C41" i="9"/>
  <c r="C42" i="9" s="1"/>
  <c r="Q56" i="9"/>
  <c r="T52" i="9"/>
  <c r="N56" i="9"/>
  <c r="Q52" i="9"/>
  <c r="Q53" i="9"/>
  <c r="Q57" i="9" s="1"/>
  <c r="Q19" i="9"/>
  <c r="K56" i="9"/>
  <c r="T56" i="9"/>
  <c r="T53" i="9"/>
  <c r="H29" i="9"/>
  <c r="E56" i="9"/>
  <c r="H56" i="9"/>
  <c r="Q29" i="9"/>
  <c r="T39" i="9"/>
  <c r="T19" i="9"/>
  <c r="E19" i="9"/>
  <c r="T29" i="9"/>
  <c r="N39" i="9"/>
  <c r="Q39" i="9"/>
  <c r="H19" i="9"/>
  <c r="K19" i="9"/>
  <c r="K29" i="9"/>
  <c r="N29" i="9"/>
  <c r="N19" i="9"/>
  <c r="N52" i="9"/>
  <c r="N53" i="9" s="1"/>
  <c r="N57" i="9" s="1"/>
  <c r="K52" i="9"/>
  <c r="K53" i="9" s="1"/>
  <c r="H52" i="9"/>
  <c r="H53" i="9" s="1"/>
  <c r="K39" i="9"/>
  <c r="H39" i="9"/>
  <c r="E57" i="9" l="1"/>
  <c r="K57" i="9"/>
  <c r="H57" i="9"/>
  <c r="T57" i="9"/>
  <c r="C56" i="9"/>
  <c r="B49" i="7" l="1"/>
  <c r="B48" i="7"/>
  <c r="B50" i="7" s="1"/>
  <c r="B44" i="7"/>
  <c r="B45" i="7"/>
  <c r="B42" i="7"/>
  <c r="B27" i="7"/>
  <c r="B26" i="7"/>
  <c r="B19" i="7"/>
  <c r="B18" i="7"/>
  <c r="B12" i="7"/>
  <c r="B11" i="7"/>
  <c r="B10" i="7"/>
  <c r="B28" i="7" l="1"/>
  <c r="B40" i="7"/>
  <c r="B41" i="7"/>
  <c r="C39" i="9" l="1"/>
  <c r="B46" i="7"/>
  <c r="N19" i="7"/>
  <c r="N18" i="7"/>
  <c r="I50" i="7" l="1"/>
  <c r="G50" i="7"/>
  <c r="E50" i="7"/>
  <c r="C50" i="7"/>
  <c r="I47" i="7"/>
  <c r="G47" i="7"/>
  <c r="E47" i="7"/>
  <c r="C47" i="7"/>
  <c r="C29" i="9" l="1"/>
  <c r="N41" i="7"/>
  <c r="E51" i="7"/>
  <c r="G51" i="7"/>
  <c r="N44" i="7"/>
  <c r="I51" i="7"/>
  <c r="N42" i="7"/>
  <c r="N12" i="7"/>
  <c r="N11" i="7"/>
  <c r="N28" i="7"/>
  <c r="N40" i="7"/>
  <c r="N46" i="7"/>
  <c r="N27" i="7"/>
  <c r="N50" i="7"/>
  <c r="N45" i="7"/>
  <c r="C51" i="7"/>
  <c r="N10" i="7"/>
  <c r="B34" i="7" l="1"/>
  <c r="B43" i="7"/>
  <c r="N43" i="7" s="1"/>
  <c r="B20" i="7"/>
  <c r="N20" i="7" s="1"/>
  <c r="B47" i="7" l="1"/>
  <c r="B51" i="7" l="1"/>
  <c r="N51" i="7" s="1"/>
  <c r="N47" i="7"/>
  <c r="C53" i="9" l="1"/>
  <c r="C57" i="9" s="1"/>
  <c r="O50" i="7"/>
  <c r="A55" i="7" s="1"/>
  <c r="A54" i="7"/>
</calcChain>
</file>

<file path=xl/sharedStrings.xml><?xml version="1.0" encoding="utf-8"?>
<sst xmlns="http://schemas.openxmlformats.org/spreadsheetml/2006/main" count="962" uniqueCount="219">
  <si>
    <t xml:space="preserve">Canadian International Development Scholarships 2030 (BCDI 2030) </t>
  </si>
  <si>
    <t>Second call for proposals - April 2024</t>
  </si>
  <si>
    <t>Budget Guidelines</t>
  </si>
  <si>
    <t xml:space="preserve">1. Please indicate the name of the lead Canadian Higher Education Institution (HEI) and the title of the scholarship project in the "Budget" tab. </t>
  </si>
  <si>
    <t>2. Please complete the annual budget forecast for each period of project implementation - see annual tabs.</t>
  </si>
  <si>
    <t>3. For each period of implementation, please provide expenditure details in Columns B and F to justify the amounts requested, if any.</t>
  </si>
  <si>
    <t xml:space="preserve">4. If the amounts are the same for each participant, please use the unit cost column. </t>
  </si>
  <si>
    <t>* All the financial data in the "Budget" tab and all grey cells will be autogenerated.</t>
  </si>
  <si>
    <t>Important reminders</t>
  </si>
  <si>
    <r>
      <t>The maximum amount eligible for BCDI 2030 funding is : 
- $</t>
    </r>
    <r>
      <rPr>
        <b/>
        <sz val="11"/>
        <rFont val="Graphik regular"/>
      </rPr>
      <t>750,000 CAD</t>
    </r>
    <r>
      <rPr>
        <sz val="11"/>
        <rFont val="Graphik regular"/>
      </rPr>
      <t xml:space="preserve"> for projects involving partnerships </t>
    </r>
    <r>
      <rPr>
        <b/>
        <sz val="11"/>
        <rFont val="Graphik regular"/>
      </rPr>
      <t>exclusively</t>
    </r>
    <r>
      <rPr>
        <sz val="11"/>
        <rFont val="Graphik regular"/>
      </rPr>
      <t xml:space="preserve"> with countries members of the Francophonie, i.e. Benin, Burkina Faso, Central African Republic, Chad, Côte d'Ivoire, Democratic Republic of Congo, Egypt, Madagascar, Mali, Mauritania, Morocco, Niger, Republic of Congo, Senegal and Tunisia.
- $</t>
    </r>
    <r>
      <rPr>
        <b/>
        <sz val="11"/>
        <rFont val="Graphik regular"/>
      </rPr>
      <t>500,000 CAD</t>
    </r>
    <r>
      <rPr>
        <sz val="11"/>
        <rFont val="Graphik regular"/>
      </rPr>
      <t xml:space="preserve"> for projects involving a combination of members of Francophonie and/or Commonwealth members countries and/or Small Island Developing States (SIDS), i.e. South Africa, Ghana, Kenya, Tanzania, Guinea-Bissau, Haiti, Sao Tome and Principe, Cameroon, Gabon, Rwanda and Togo.</t>
    </r>
  </si>
  <si>
    <r>
      <t xml:space="preserve">The </t>
    </r>
    <r>
      <rPr>
        <b/>
        <sz val="11"/>
        <rFont val="Graphik regular"/>
      </rPr>
      <t>minimum cash and/or in-kind contribution</t>
    </r>
    <r>
      <rPr>
        <sz val="11"/>
        <rFont val="Graphik regular"/>
      </rPr>
      <t xml:space="preserve"> of Canadian HEIs is set at </t>
    </r>
    <r>
      <rPr>
        <b/>
        <sz val="11"/>
        <rFont val="Graphik regular"/>
      </rPr>
      <t xml:space="preserve">10% of the total GAC contribution. </t>
    </r>
  </si>
  <si>
    <r>
      <t xml:space="preserve">Administrative fees are calculated automatically for Options 2 and 3, but are </t>
    </r>
    <r>
      <rPr>
        <b/>
        <sz val="11"/>
        <rFont val="Graphik regular"/>
      </rPr>
      <t>not eligible for Options 1 and 4,</t>
    </r>
    <r>
      <rPr>
        <sz val="11"/>
        <rFont val="Graphik regular"/>
      </rPr>
      <t xml:space="preserve"> as they are set by the HEIs and included in the training costs.</t>
    </r>
  </si>
  <si>
    <r>
      <t>All amounts included in partner contributions must be</t>
    </r>
    <r>
      <rPr>
        <b/>
        <sz val="11"/>
        <rFont val="Graphik regular"/>
      </rPr>
      <t xml:space="preserve"> eligible, actual and verifiable costs</t>
    </r>
    <r>
      <rPr>
        <sz val="11"/>
        <rFont val="Graphik regular"/>
      </rPr>
      <t xml:space="preserve"> in the event of a financial audit by the donor. HEI must be able to provide supporting documents for all eligible expense at any time, in case of audit.</t>
    </r>
  </si>
  <si>
    <r>
      <t>For complete and detailed information on</t>
    </r>
    <r>
      <rPr>
        <b/>
        <sz val="11"/>
        <rFont val="Graphik regular"/>
      </rPr>
      <t xml:space="preserve"> eligible expenses</t>
    </r>
    <r>
      <rPr>
        <sz val="11"/>
        <rFont val="Graphik regular"/>
      </rPr>
      <t xml:space="preserve">, please read carefully and refer to Chapter 4, "Financial Rules for an Award Program" of </t>
    </r>
  </si>
  <si>
    <t xml:space="preserve">the Guide to Managing Award Holders in Canada (Development Stream). </t>
  </si>
  <si>
    <t>Definitions</t>
  </si>
  <si>
    <t>Term</t>
  </si>
  <si>
    <t>Definition</t>
  </si>
  <si>
    <t>Tuition fees</t>
  </si>
  <si>
    <t xml:space="preserve">Amounts covering college or university tuition fees for the full duration of the stay in the Canadian HEI.
</t>
  </si>
  <si>
    <t>Transportation costs</t>
  </si>
  <si>
    <t xml:space="preserve">Amounts covering the following transportation costs: 	</t>
  </si>
  <si>
    <r>
      <t xml:space="preserve">• </t>
    </r>
    <r>
      <rPr>
        <b/>
        <sz val="11"/>
        <rFont val="Graphik regular"/>
      </rPr>
      <t>International</t>
    </r>
    <r>
      <rPr>
        <sz val="11"/>
        <rFont val="Graphik regular"/>
      </rPr>
      <t xml:space="preserve">: Amounts covering expenses related to the purchase of round-trip airfare, by the most direct route in economy class and at the lowest available fare, based on three verifiable bids. 
• </t>
    </r>
    <r>
      <rPr>
        <b/>
        <sz val="11"/>
        <rFont val="Graphik regular"/>
      </rPr>
      <t>Airport pick-up</t>
    </r>
    <r>
      <rPr>
        <sz val="11"/>
        <rFont val="Graphik regular"/>
      </rPr>
      <t>: The amounts covering expenses related to the pick-up of scholars at the airport upon their arrival in Canada, as determined by the National Joint Council.</t>
    </r>
  </si>
  <si>
    <t>Direct financial aid</t>
  </si>
  <si>
    <t>The amounts covering actual and reasonable expenses related to the completion of a study and/or training stay in Canada that will be borne by the scholars, and may include the following expenses for each scholar:</t>
  </si>
  <si>
    <r>
      <t xml:space="preserve">• Medical insurance plan, as required by the Canadian HEI;                                                                                                                                                                                                                                 • Fees associated with the issuance of visas, study permits or other federal or provincial documents required to obtain study permits;
• Medical exams;
• Monthly allowances (see list of monthly living allowances by city);
• Clothing allowance (maximum $355 lump sum);
• Installation allowance (maximum $600 lump sum for scholars staying several months, if necessary);
• Books (maximum $600 per school year or $300 per semester), upon presentation of supporting documents.
</t>
    </r>
    <r>
      <rPr>
        <sz val="9"/>
        <rFont val="Graphik regular"/>
      </rPr>
      <t>Note: The monthly living allowance must be used in proportion to the stipend. For example, a scholar receiving a monthly stipend of $1,000 and completing the program on the 15th day of the month will receive $500.</t>
    </r>
    <r>
      <rPr>
        <sz val="11"/>
        <rFont val="Graphik regular"/>
      </rPr>
      <t xml:space="preserve">     </t>
    </r>
  </si>
  <si>
    <t>Other expenses
related to the
training program</t>
  </si>
  <si>
    <t xml:space="preserve">Amounts covering other actual and reasonable expenses related to the training program for each scholar. 
</t>
  </si>
  <si>
    <r>
      <t xml:space="preserve">• Congress or conference attendance (maximum of one congress or conference per fiscal year), upon presentation of supporting documents.
College and undergraduate students (maximum $500) / Graduate and postgraduate students (maximum $1,000)
• Subsistence allowance for work placements or applied research activities carried out upon return to the partner country. For stays of less than three months, the monthly subsistence allowance is maintained. For field work between three and six months, the eligible amount is $500 per additional month. If the scholar engages in paid activities as part of their program of study, the monthly subsistence allowance shall be reduced according to the amount of the pay. Paid activities outside the educational setting are not subject to a reduction in the monthly subsistence allowance.*
• Computer equipment (maximum $1,500), upon presentation of supporting documents; 
• Local transportation costs: monthly public transportation pass in Canada, upon presentation of supporting documents; 
• Any travel in Canada or in the partner country, carried out as part of the curricular activities integrated into the program and leading to credits or continuing education units (CEUs).
</t>
    </r>
    <r>
      <rPr>
        <sz val="9"/>
        <rFont val="Graphik regular"/>
      </rPr>
      <t>*Note: If the scholaship recipient receives a remunaration while carrying out an internship or applied research in the partner country, the monthly living allowance allocated by the program will be reduced according to the remuneration.</t>
    </r>
    <r>
      <rPr>
        <sz val="11"/>
        <rFont val="Graphik regular"/>
      </rPr>
      <t xml:space="preserve">                                                                                                                                                                                                                                                                                                                                                                                                                                                                                                                                                                                                                         </t>
    </r>
    <r>
      <rPr>
        <sz val="9"/>
        <rFont val="Graphik regular"/>
      </rPr>
      <t xml:space="preserve"> </t>
    </r>
    <r>
      <rPr>
        <sz val="11"/>
        <rFont val="Graphik regular"/>
      </rPr>
      <t xml:space="preserve">                                                                                                                                                                                                      </t>
    </r>
  </si>
  <si>
    <t>Administrative fees</t>
  </si>
  <si>
    <t>Amounts covering costs related to the administrative management of the program that are not covered in the eligible expenses reimbursed by BCDI 2030. These amounts include the time allocated to the financial and administrative management of the project, including the submission of periodic and end-of-project narrative and financial reports.</t>
  </si>
  <si>
    <t>Lead HEI contribution</t>
  </si>
  <si>
    <t>The lead and, if applicable, partner Canadian HEI's cash contribution may include the following costs: tuition waivers or reductions, coverage of student residence or other living or transportation expenses.</t>
  </si>
  <si>
    <r>
      <t xml:space="preserve">The lead and, if applicable, partner Canadian HEI's in-kind contribution may include the following costs: salaries and benefits </t>
    </r>
    <r>
      <rPr>
        <b/>
        <sz val="11"/>
        <rFont val="Graphik regular"/>
      </rPr>
      <t>directly related</t>
    </r>
    <r>
      <rPr>
        <sz val="11"/>
        <rFont val="Graphik regular"/>
      </rPr>
      <t xml:space="preserve"> to the implementation of the scholarship project and which represent additional work for the Canadian HEI. </t>
    </r>
  </si>
  <si>
    <r>
      <t xml:space="preserve"> Important: The cash and/or in-kind contribution from Canadian HEIs must represent </t>
    </r>
    <r>
      <rPr>
        <b/>
        <sz val="11"/>
        <rFont val="Graphik regular"/>
      </rPr>
      <t>a minimum of 10% of the value of GAC's total contribution</t>
    </r>
    <r>
      <rPr>
        <sz val="11"/>
        <rFont val="Graphik regular"/>
      </rPr>
      <t xml:space="preserve"> for the entire duration of the project. All amounts included in partner contributions must be </t>
    </r>
    <r>
      <rPr>
        <b/>
        <sz val="11"/>
        <rFont val="Graphik regular"/>
      </rPr>
      <t>eligible, actual, and verifiable</t>
    </r>
    <r>
      <rPr>
        <sz val="11"/>
        <rFont val="Graphik regular"/>
      </rPr>
      <t xml:space="preserve"> costs in the event of a financial audit by the funder.</t>
    </r>
  </si>
  <si>
    <t>GAC contribution</t>
  </si>
  <si>
    <t xml:space="preserve">The amounts supported by the BCDI 2030 program funded by Global Affairs Canada (GAC) for the implementation of the scholarship project. </t>
  </si>
  <si>
    <t>CANADIAN INTERNATIONAL DEVELOPMENT SCHOLARSHIPS 2030 (BCDI 2030) - 6980Q</t>
  </si>
  <si>
    <t>FORECAST BUDGET- GAC CONTRIBUTION/CANADIAN CONTRIBUTION</t>
  </si>
  <si>
    <t>Name of the lead Canadian HEI:</t>
  </si>
  <si>
    <t>Contribution Agreement:</t>
  </si>
  <si>
    <t>Project title:</t>
  </si>
  <si>
    <t>Total GAC contribution:</t>
  </si>
  <si>
    <t>Project code:</t>
  </si>
  <si>
    <t>Total Canadian HEI Contribution:</t>
  </si>
  <si>
    <t>DESCRIPTION</t>
  </si>
  <si>
    <t>TOTAL GAC / CANADIAN
CONTRIBUTION
2024-2030</t>
  </si>
  <si>
    <t>TOTAL BUDGET
2024-2025</t>
  </si>
  <si>
    <t>TOTAL BUDGET
2025-2026</t>
  </si>
  <si>
    <t>TOTAL BUDGET
2026-2027</t>
  </si>
  <si>
    <t>TOTAL BUDGET
2027-2028</t>
  </si>
  <si>
    <t>TOTAL BUDGET
2028-2029</t>
  </si>
  <si>
    <t>TOTAL BUDGET
2029-2030</t>
  </si>
  <si>
    <t>2024-2025 Forecast</t>
  </si>
  <si>
    <t>2025-2026 Forecast</t>
  </si>
  <si>
    <t>2026-2027 Forecast</t>
  </si>
  <si>
    <t>2027-2028 Forecast</t>
  </si>
  <si>
    <t>2028-2029 Forecast</t>
  </si>
  <si>
    <t>2029-2030 Forecast</t>
  </si>
  <si>
    <t>Option 1: Custom-made training program</t>
  </si>
  <si>
    <t>Number of new scholarships granted (Yr 1) - Option 1</t>
  </si>
  <si>
    <t xml:space="preserve"> Number of renewed scholarships granted (Yr 2-3-4, if applicable) - Option 1</t>
  </si>
  <si>
    <t xml:space="preserve">Total number of scholarships granted during the period. </t>
  </si>
  <si>
    <t>9045-9745</t>
  </si>
  <si>
    <t>A. Tuition fees</t>
  </si>
  <si>
    <t>B. Transportation costs</t>
  </si>
  <si>
    <t>C. Direct financial aid</t>
  </si>
  <si>
    <t>D. Other expenses related to the training program</t>
  </si>
  <si>
    <t>SUB-TOTAL- GAC CONTRIBUTION FOR OPTION 1</t>
  </si>
  <si>
    <t xml:space="preserve">Option 2: Full program of study at a Canadian HEI </t>
  </si>
  <si>
    <t>Number of new scholarships granted (Yr 1) - Option 2</t>
  </si>
  <si>
    <t xml:space="preserve"> Number of renewed scholarships granted (Yr 2-3-4, if applicable) - Option 2</t>
  </si>
  <si>
    <t>9005-9705</t>
  </si>
  <si>
    <t>E. Frais administratifs</t>
  </si>
  <si>
    <t>SUB-TOTAL- GAC CONTRIBUTION FOR OPTION 2</t>
  </si>
  <si>
    <t>Option 3: Research or mobility stay</t>
  </si>
  <si>
    <t>Number of new scholarships granted (Yr 1) - Option 3</t>
  </si>
  <si>
    <t xml:space="preserve"> Number of renewed scholarships granted (Yr 2-3-4, if applicable) - Option 3</t>
  </si>
  <si>
    <t>E. Administrative fees</t>
  </si>
  <si>
    <t>SUB-TOTAL- GAC CONTRIBUTION FOR OPTION 3</t>
  </si>
  <si>
    <t>Option 4: Complementary training related to employability</t>
  </si>
  <si>
    <t>SUB-TOTAL- GAC CONTRIBUTION FOR OPTION 4</t>
  </si>
  <si>
    <t>Summary - BCDI 2030 (Options 1, 2, 3 &amp; 4)</t>
  </si>
  <si>
    <t>Number of new scholarships granted (Yr 1)</t>
  </si>
  <si>
    <t xml:space="preserve"> Number of renewed scholarships granted (Yr 2-3-4, if applicable)</t>
  </si>
  <si>
    <r>
      <t xml:space="preserve">SUB-TOTAL GAC CONTRIBUTION
</t>
    </r>
    <r>
      <rPr>
        <sz val="8"/>
        <rFont val="Arial"/>
        <family val="2"/>
      </rPr>
      <t>Important: The amount must be less than the maximal eligible amount for the project.
($750,000 Francophonie countries only / $500,000 others )</t>
    </r>
  </si>
  <si>
    <t>Canadian HEI cash contribution</t>
  </si>
  <si>
    <t>Canadian HEI in-kind contribution</t>
  </si>
  <si>
    <t xml:space="preserve">SUB-TOTAL CANADIAN HEI CONTRIBUTION
* Must be a minimum of 10% of GAC contribution
</t>
  </si>
  <si>
    <t xml:space="preserve">TOTAL CANADIAN CONTRIBUTION </t>
  </si>
  <si>
    <t>Canadian International Development Scholarships 2030 (BCDI 2030) - Budget (2024-2025)</t>
  </si>
  <si>
    <t>Name of the lead Canadian HEI :</t>
  </si>
  <si>
    <t xml:space="preserve">Project title : </t>
  </si>
  <si>
    <t>Projetc code:</t>
  </si>
  <si>
    <t>Option 1:  Custom-made training program</t>
  </si>
  <si>
    <t>Forecast details</t>
  </si>
  <si>
    <t>Unit cost
(if applicable)</t>
  </si>
  <si>
    <r>
      <t>Period 2
24-25_P2
August 1</t>
    </r>
    <r>
      <rPr>
        <b/>
        <vertAlign val="superscript"/>
        <sz val="11"/>
        <rFont val="Graphik regular"/>
      </rPr>
      <t>st</t>
    </r>
    <r>
      <rPr>
        <b/>
        <sz val="11"/>
        <rFont val="Graphik regular"/>
      </rPr>
      <t xml:space="preserve"> to March 31</t>
    </r>
    <r>
      <rPr>
        <b/>
        <vertAlign val="superscript"/>
        <sz val="11"/>
        <rFont val="Graphik regular"/>
      </rPr>
      <t>st</t>
    </r>
  </si>
  <si>
    <t xml:space="preserve">
2024-2025
FORECAST
TOTAL
$
</t>
  </si>
  <si>
    <t>Please provide the forecast details, including the unit cost of scholarships, if applicable</t>
  </si>
  <si>
    <t>TOTAL 
$</t>
  </si>
  <si>
    <t xml:space="preserve">Total number of scholarships </t>
  </si>
  <si>
    <t>Please indicate the number of new scholarships granted during that period. (Yr 1)</t>
  </si>
  <si>
    <t>Please indicate the number of renewed scholarships granted during the period. (Yr 2-3-4, if applicable)</t>
  </si>
  <si>
    <t xml:space="preserve">Please indicate the total number of scholarships granted during the period. </t>
  </si>
  <si>
    <t xml:space="preserve"> </t>
  </si>
  <si>
    <t>TOTAL GAC CONTRIBUTION FOR OPTION 1</t>
  </si>
  <si>
    <t>Option 2:  Full program of study at a Canadian HEI</t>
  </si>
  <si>
    <r>
      <t xml:space="preserve">E. Administrative fees
</t>
    </r>
    <r>
      <rPr>
        <sz val="10"/>
        <rFont val="Graphik regular"/>
      </rPr>
      <t>500$ par scholar (Year 1) + 250$ / year for additional year, if applicable</t>
    </r>
  </si>
  <si>
    <t>TOTAL GAC CONTRIBUTION FOR OPTION 2</t>
  </si>
  <si>
    <t>Option 3: Research or mobilty stay</t>
  </si>
  <si>
    <t>TOTAL GAC CONTRIBUTION FOR OPTION 3</t>
  </si>
  <si>
    <t>Option 4: Complementary trainings related to employability</t>
  </si>
  <si>
    <t>A. Tuition fees - Complementary trainings</t>
  </si>
  <si>
    <t>TOTAL GAC CONTRIBUTION FOR OPTION 4</t>
  </si>
  <si>
    <t>Summary 2024-2025 - Options 1-2-3 &amp; 4</t>
  </si>
  <si>
    <t>Total number of scholarships</t>
  </si>
  <si>
    <t>SUB-TOTAL GAC CONTRIBUTION FOR 2024-2025 (Options 1-2-3-4)</t>
  </si>
  <si>
    <r>
      <rPr>
        <b/>
        <sz val="11"/>
        <rFont val="Graphik regular"/>
      </rPr>
      <t>Canadian HEI cash contribution</t>
    </r>
    <r>
      <rPr>
        <sz val="11"/>
        <rFont val="Graphik regular"/>
      </rPr>
      <t xml:space="preserve">
Please provide the forecast details and the amounts associated </t>
    </r>
  </si>
  <si>
    <r>
      <t xml:space="preserve">Canadian HEI in-kind contribution
</t>
    </r>
    <r>
      <rPr>
        <sz val="11"/>
        <rFont val="Graphik regular"/>
      </rPr>
      <t xml:space="preserve">
Please provide the forecast details and the amounts associated</t>
    </r>
  </si>
  <si>
    <t>SUB-TOTAL CANADIAN HEI CONTRIBUTION FOR 2024-2025 (Options 1-2-3-4)</t>
  </si>
  <si>
    <t>TOTAL CANADIAN CONTRIBUTION FOR 2024-2025 (Options 1-2-3-4)</t>
  </si>
  <si>
    <t>Canadian International Development Scholarships 2030 (BCDI 2030) - Budget (2025-2026)</t>
  </si>
  <si>
    <r>
      <t>Period 1
25-26_P1
April 1</t>
    </r>
    <r>
      <rPr>
        <b/>
        <vertAlign val="superscript"/>
        <sz val="11"/>
        <rFont val="Graphik regular"/>
      </rPr>
      <t>st</t>
    </r>
    <r>
      <rPr>
        <b/>
        <sz val="11"/>
        <rFont val="Graphik regular"/>
      </rPr>
      <t xml:space="preserve"> to July 31</t>
    </r>
    <r>
      <rPr>
        <b/>
        <vertAlign val="superscript"/>
        <sz val="11"/>
        <rFont val="Graphik regular"/>
      </rPr>
      <t>st</t>
    </r>
  </si>
  <si>
    <r>
      <t>Period 2
25-26_P2
August 1</t>
    </r>
    <r>
      <rPr>
        <b/>
        <vertAlign val="superscript"/>
        <sz val="11"/>
        <rFont val="Graphik regular"/>
      </rPr>
      <t>st</t>
    </r>
    <r>
      <rPr>
        <b/>
        <sz val="11"/>
        <rFont val="Graphik regular"/>
      </rPr>
      <t xml:space="preserve"> to March 31</t>
    </r>
    <r>
      <rPr>
        <b/>
        <vertAlign val="superscript"/>
        <sz val="11"/>
        <rFont val="Graphik regular"/>
      </rPr>
      <t>st</t>
    </r>
  </si>
  <si>
    <t xml:space="preserve">
2025-2026
FORECAST
TOTAL
$
</t>
  </si>
  <si>
    <t>Summary 2025-2026 - Options 1-2-3 &amp; 4</t>
  </si>
  <si>
    <t>SUB-TOTAL GAC CONTRIBUTION FOR 2025-2026 (Options 1-2-3-4)</t>
  </si>
  <si>
    <r>
      <t>Canadian HEI cash contribution</t>
    </r>
    <r>
      <rPr>
        <sz val="11"/>
        <rFont val="Graphik regular"/>
      </rPr>
      <t xml:space="preserve">
Please provide the forecast details and the amounts associated </t>
    </r>
  </si>
  <si>
    <t>SUB-TOTAL CANADIAN HEI CONTRIBUTION FOR 2025-2026 (Options 1-2-3-4)</t>
  </si>
  <si>
    <t>TOTAL CANADIAN CONTRIBUTION FOR 2025-2026 (Options 1-2-3-4)</t>
  </si>
  <si>
    <t>Canadian International Development Scholarships 2030 (BCDI 2030) - Budget (2026-2027)</t>
  </si>
  <si>
    <r>
      <t>Period 1
26-27_P1
April 1</t>
    </r>
    <r>
      <rPr>
        <b/>
        <vertAlign val="superscript"/>
        <sz val="11"/>
        <rFont val="Graphik regular"/>
      </rPr>
      <t>st</t>
    </r>
    <r>
      <rPr>
        <b/>
        <sz val="11"/>
        <rFont val="Graphik regular"/>
      </rPr>
      <t xml:space="preserve"> to July 31</t>
    </r>
    <r>
      <rPr>
        <b/>
        <vertAlign val="superscript"/>
        <sz val="11"/>
        <rFont val="Graphik regular"/>
      </rPr>
      <t>st</t>
    </r>
  </si>
  <si>
    <r>
      <t>Period 2
26-27_P2
August 1</t>
    </r>
    <r>
      <rPr>
        <b/>
        <vertAlign val="superscript"/>
        <sz val="11"/>
        <rFont val="Graphik regular"/>
      </rPr>
      <t>st</t>
    </r>
    <r>
      <rPr>
        <b/>
        <sz val="11"/>
        <rFont val="Graphik regular"/>
      </rPr>
      <t xml:space="preserve"> to March 31</t>
    </r>
    <r>
      <rPr>
        <b/>
        <vertAlign val="superscript"/>
        <sz val="11"/>
        <rFont val="Graphik regular"/>
      </rPr>
      <t>st</t>
    </r>
  </si>
  <si>
    <t xml:space="preserve">
2026-2027
FORECAST
TOTAL
$
</t>
  </si>
  <si>
    <t>Summary 2026-2027 - Options 1-2-3 &amp; 4</t>
  </si>
  <si>
    <t>SUB-TOTAL GAC CONTRIBUTION FOR 2026-2027 (Options 1-2-3-4)</t>
  </si>
  <si>
    <t>SUB-TOTAL CANADIAN HEI CONTRIBUTION FOR 2026-2027 (Options 1-2-3-4)</t>
  </si>
  <si>
    <t>TOTAL CANADIAN CONTRIBUTION FOR 2026-2027 (Options 1-2-3-4)</t>
  </si>
  <si>
    <t>Canadian International Development Scholarships 2030 (BCDI 2030) - Budget (2027-2028)</t>
  </si>
  <si>
    <r>
      <t>Period 1
27-28_P1
April 1</t>
    </r>
    <r>
      <rPr>
        <b/>
        <vertAlign val="superscript"/>
        <sz val="11"/>
        <rFont val="Graphik regular"/>
      </rPr>
      <t>st</t>
    </r>
    <r>
      <rPr>
        <b/>
        <sz val="11"/>
        <rFont val="Graphik regular"/>
      </rPr>
      <t xml:space="preserve"> to July 31</t>
    </r>
    <r>
      <rPr>
        <b/>
        <vertAlign val="superscript"/>
        <sz val="11"/>
        <rFont val="Graphik regular"/>
      </rPr>
      <t>st</t>
    </r>
  </si>
  <si>
    <r>
      <t>Period 2
27-28_P2
August 1</t>
    </r>
    <r>
      <rPr>
        <b/>
        <vertAlign val="superscript"/>
        <sz val="11"/>
        <rFont val="Graphik regular"/>
      </rPr>
      <t>st</t>
    </r>
    <r>
      <rPr>
        <b/>
        <sz val="11"/>
        <rFont val="Graphik regular"/>
      </rPr>
      <t xml:space="preserve"> to March 31</t>
    </r>
    <r>
      <rPr>
        <b/>
        <vertAlign val="superscript"/>
        <sz val="11"/>
        <rFont val="Graphik regular"/>
      </rPr>
      <t>st</t>
    </r>
  </si>
  <si>
    <t xml:space="preserve">
2027-2028
FORECAST
TOTAL
$
</t>
  </si>
  <si>
    <t>Summary 2027-2028 - Options 1-2-3 &amp; 4</t>
  </si>
  <si>
    <t>Please provide details of budget forecasts, including the unit cost of scholarships, if applicable</t>
  </si>
  <si>
    <t>SUB-TOTAL GAC CONTRIBUTION FOR 2027-2028 (Options 1-2-3-4)</t>
  </si>
  <si>
    <t>SUB-TOTAL CANADIAN HEI CONTRIBUTION FOR 2027-2028 (Options 1-2-3-4)</t>
  </si>
  <si>
    <t>TOTAL CANADIAN CONTRIBUTION FOR 2027-2028 (Options 1-2-3-4)</t>
  </si>
  <si>
    <t>Canadian International Development Scholarships 2030 (BCDI 2030) - Budget (2028-2029)</t>
  </si>
  <si>
    <r>
      <t>Period 1
28-29_P1
April 1</t>
    </r>
    <r>
      <rPr>
        <b/>
        <vertAlign val="superscript"/>
        <sz val="11"/>
        <rFont val="Graphik regular"/>
      </rPr>
      <t>st</t>
    </r>
    <r>
      <rPr>
        <b/>
        <sz val="11"/>
        <rFont val="Graphik regular"/>
      </rPr>
      <t xml:space="preserve"> to July 31</t>
    </r>
    <r>
      <rPr>
        <b/>
        <vertAlign val="superscript"/>
        <sz val="11"/>
        <rFont val="Graphik regular"/>
      </rPr>
      <t>st</t>
    </r>
  </si>
  <si>
    <r>
      <t>Period 2
28-29_P2
August 1</t>
    </r>
    <r>
      <rPr>
        <b/>
        <vertAlign val="superscript"/>
        <sz val="11"/>
        <rFont val="Graphik regular"/>
      </rPr>
      <t>st</t>
    </r>
    <r>
      <rPr>
        <b/>
        <sz val="11"/>
        <rFont val="Graphik regular"/>
      </rPr>
      <t xml:space="preserve"> to March 31</t>
    </r>
    <r>
      <rPr>
        <b/>
        <vertAlign val="superscript"/>
        <sz val="11"/>
        <rFont val="Graphik regular"/>
      </rPr>
      <t>st</t>
    </r>
  </si>
  <si>
    <t xml:space="preserve">
2028-2029
FORECAST
TOTAL
$
</t>
  </si>
  <si>
    <t>Summary 2028-2029 - Options 1-2-3 &amp; 4</t>
  </si>
  <si>
    <t>SUB-TOTAL GAC CONTRIBUTION FOR 2028-2029 (Options 1-2-3-4)</t>
  </si>
  <si>
    <t>SUB-TOTAL CANADIAN HEI CONTRIBUTION FOR 2028-2029 (Options 1-2-3-4)</t>
  </si>
  <si>
    <t>TOTAL CANADIAN CONTRIBUTION FOR 2028-2029 (Options 1-2-3-4)</t>
  </si>
  <si>
    <t>Canadian International Development Scholarships 2030 (BCDI 2030) - Budget (2029-2030)</t>
  </si>
  <si>
    <r>
      <t>Period 1
29-30_P1
April 1</t>
    </r>
    <r>
      <rPr>
        <b/>
        <vertAlign val="superscript"/>
        <sz val="11"/>
        <rFont val="Graphik regular"/>
      </rPr>
      <t>st</t>
    </r>
    <r>
      <rPr>
        <b/>
        <sz val="11"/>
        <rFont val="Graphik regular"/>
      </rPr>
      <t xml:space="preserve"> to July 31</t>
    </r>
    <r>
      <rPr>
        <b/>
        <vertAlign val="superscript"/>
        <sz val="11"/>
        <rFont val="Graphik regular"/>
      </rPr>
      <t>st</t>
    </r>
  </si>
  <si>
    <r>
      <t>Period 2
29-30_P2
August 1</t>
    </r>
    <r>
      <rPr>
        <b/>
        <vertAlign val="superscript"/>
        <sz val="11"/>
        <rFont val="Graphik regular"/>
      </rPr>
      <t>st</t>
    </r>
    <r>
      <rPr>
        <b/>
        <sz val="11"/>
        <rFont val="Graphik regular"/>
      </rPr>
      <t xml:space="preserve"> to November 30th</t>
    </r>
  </si>
  <si>
    <t xml:space="preserve">
2029-2030
FORECAST
TOTAL
$
</t>
  </si>
  <si>
    <t>Summary 2029-2030 - Options 1-2-3 &amp; 4</t>
  </si>
  <si>
    <t>SUB-TOTAL GAC CONTRIBUTION FOR 2029-2030 (Options 1-2-3-4)</t>
  </si>
  <si>
    <t>SUB-TOTAL CANADIAN HEI CONTRIBUTION FOR 2029-2030 (Options 1-2-3-4)</t>
  </si>
  <si>
    <t>TOTAL CANADIAN CONTRIBUTION FOR 2029-2030 (Options 1-2-3-4)</t>
  </si>
  <si>
    <t>Bourses canadiennes de développement international (BCDI 2030) - Budget prévisionnel</t>
  </si>
  <si>
    <t>Nom de l’EES maître d'oeuvre :</t>
  </si>
  <si>
    <t>Universite xyz</t>
  </si>
  <si>
    <t>Titre du projet:</t>
  </si>
  <si>
    <t>Titre xyz</t>
  </si>
  <si>
    <t xml:space="preserve">Option 1: Séjour d’études et/ou formation sur mesure </t>
  </si>
  <si>
    <t>2023-2024</t>
  </si>
  <si>
    <t>2024-2025</t>
  </si>
  <si>
    <t>2025-2026</t>
  </si>
  <si>
    <t>2026-2027</t>
  </si>
  <si>
    <t>2027-2028</t>
  </si>
  <si>
    <t>2028-2029</t>
  </si>
  <si>
    <t>Total
$</t>
  </si>
  <si>
    <r>
      <t xml:space="preserve">Période 2 
</t>
    </r>
    <r>
      <rPr>
        <b/>
        <sz val="8"/>
        <color theme="3"/>
        <rFont val="Graphik Light"/>
        <family val="2"/>
      </rPr>
      <t>Du 1 août au 31 mars</t>
    </r>
  </si>
  <si>
    <r>
      <t xml:space="preserve">Période 1
</t>
    </r>
    <r>
      <rPr>
        <b/>
        <sz val="8"/>
        <color theme="3"/>
        <rFont val="Graphik Light"/>
        <family val="2"/>
      </rPr>
      <t>Du 1 avril au 31 juillet</t>
    </r>
  </si>
  <si>
    <r>
      <t xml:space="preserve">Période 1
</t>
    </r>
    <r>
      <rPr>
        <b/>
        <sz val="8"/>
        <color rgb="FFFF0000"/>
        <rFont val="Graphik Light"/>
        <family val="2"/>
      </rPr>
      <t>Du 1 avril au 30 nov.</t>
    </r>
  </si>
  <si>
    <t>Budget</t>
  </si>
  <si>
    <t>Nombre total de boursières et boursiers - Option 1</t>
  </si>
  <si>
    <t xml:space="preserve">Nombre total de bourses attribuées - Option 1 </t>
  </si>
  <si>
    <t>Contribution totale AMC - Option 1</t>
  </si>
  <si>
    <t xml:space="preserve">Option 2: Programme d’études complet au sein d’un EES canadien </t>
  </si>
  <si>
    <t>Nombre total de boursières et boursiers - Option 2</t>
  </si>
  <si>
    <t>Nombre total de bourses attribuées - Option 2</t>
  </si>
  <si>
    <t>Contribution totale AMC - Option 2</t>
  </si>
  <si>
    <t xml:space="preserve">Option 3: Séjour de recherche ou de mobilité </t>
  </si>
  <si>
    <t>Nombre total de boursières et boursiers - Option 3</t>
  </si>
  <si>
    <t>Nombre total de bourses attribuées - Option 3</t>
  </si>
  <si>
    <t>Contribution totale AMC - Option 3</t>
  </si>
  <si>
    <t>Option 4: Formations complémentaires liées à l'employabilité</t>
  </si>
  <si>
    <t>Contribution totale AMC - Option 4</t>
  </si>
  <si>
    <t>Sommaire - Programme BCDI 2030 (Options 1, 2, 3 et 4)</t>
  </si>
  <si>
    <t>23-24_P2</t>
  </si>
  <si>
    <t>24-25_P1</t>
  </si>
  <si>
    <t>24-25_P2</t>
  </si>
  <si>
    <t>25-26_P1</t>
  </si>
  <si>
    <t>25-26_P2</t>
  </si>
  <si>
    <t>26-27_P1</t>
  </si>
  <si>
    <t>26-27_P2</t>
  </si>
  <si>
    <t>27-28_P1</t>
  </si>
  <si>
    <t>27-28_P2</t>
  </si>
  <si>
    <t>28-29_P1</t>
  </si>
  <si>
    <t>28-29_P2</t>
  </si>
  <si>
    <t>2029_P1</t>
  </si>
  <si>
    <t>% de la contribution 
d'AMC</t>
  </si>
  <si>
    <t>Nombre total de boursières et boursiers - Options 1, 2 et 3</t>
  </si>
  <si>
    <t>Nombre total de bourses attribuées - Options 1, 2 et 3</t>
  </si>
  <si>
    <t>A. Frais de scolarité</t>
  </si>
  <si>
    <t>B. Frais de transport</t>
  </si>
  <si>
    <t>C. Aide financière directe</t>
  </si>
  <si>
    <t xml:space="preserve">D. Autres dépenses liées au programme de formation </t>
  </si>
  <si>
    <t>SOUS-TOTAL CONTRIBUTION AMC
*Doit être maximum 450 000$</t>
  </si>
  <si>
    <t>Contribution des EES canadiens - En espèces</t>
  </si>
  <si>
    <t>Contribution des EES canadiens - En nature</t>
  </si>
  <si>
    <r>
      <t xml:space="preserve">SOUS-TOTAL CONTRIBUTION EES CANADIEN 
</t>
    </r>
    <r>
      <rPr>
        <b/>
        <sz val="9"/>
        <rFont val="Graphik Light"/>
        <family val="2"/>
      </rPr>
      <t xml:space="preserve">* Doit être un minimum 10% de la contribution totale d'AMC </t>
    </r>
  </si>
  <si>
    <t>TOTAL de la contribution canadienne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</si>
</sst>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 &quot;$&quot;_);\(#,##0.00\ &quot;$&quot;\)"/>
    <numFmt numFmtId="165" formatCode="_ * #,##0.00_)\ &quot;$&quot;_ ;_ * \(#,##0.00\)\ &quot;$&quot;_ ;_ * &quot;-&quot;??_)\ &quot;$&quot;_ ;_ @_ "/>
    <numFmt numFmtId="166" formatCode="_ * #,##0.00_)_ ;_ * \(#,##0.00\)_ ;_ * &quot;-&quot;??_)_ ;_ @_ "/>
    <numFmt numFmtId="167" formatCode="_-* #,##0.00_-;\-* #,##0.00_-;_-* &quot;-&quot;??_-;_-@_-"/>
    <numFmt numFmtId="168" formatCode="&quot;$&quot;#,##0.00"/>
    <numFmt numFmtId="169" formatCode="#,##0.00\ &quot;$&quot;"/>
  </numFmts>
  <fonts count="54">
    <font>
      <sz val="11"/>
      <color theme="1"/>
      <name val="Aptos Narrow"/>
      <family val="2"/>
      <scheme val="minor"/>
    </font>
    <font>
      <sz val="11"/>
      <color theme="1"/>
      <name val="Aptos Narrow"/>
      <family val="2"/>
      <scheme val="minor"/>
    </font>
    <font>
      <b/>
      <sz val="15"/>
      <color theme="3"/>
      <name val="Aptos Narrow"/>
      <family val="2"/>
      <scheme val="minor"/>
    </font>
    <font>
      <b/>
      <sz val="13"/>
      <color theme="3"/>
      <name val="Aptos Narrow"/>
      <family val="2"/>
      <scheme val="minor"/>
    </font>
    <font>
      <b/>
      <sz val="11"/>
      <color theme="3"/>
      <name val="Aptos Narrow"/>
      <family val="2"/>
      <scheme val="minor"/>
    </font>
    <font>
      <b/>
      <sz val="18"/>
      <color theme="3"/>
      <name val="Graphik Light"/>
      <family val="2"/>
    </font>
    <font>
      <sz val="11"/>
      <color theme="1"/>
      <name val="Graphik Light"/>
      <family val="2"/>
    </font>
    <font>
      <b/>
      <sz val="13"/>
      <color theme="3"/>
      <name val="Graphik Light"/>
      <family val="2"/>
    </font>
    <font>
      <b/>
      <sz val="14"/>
      <color theme="3"/>
      <name val="Graphik Light"/>
      <family val="2"/>
    </font>
    <font>
      <b/>
      <sz val="11"/>
      <color theme="3"/>
      <name val="Graphik Light"/>
      <family val="2"/>
    </font>
    <font>
      <b/>
      <sz val="11"/>
      <name val="Graphik Light"/>
      <family val="2"/>
    </font>
    <font>
      <b/>
      <sz val="8"/>
      <color theme="3"/>
      <name val="Graphik Light"/>
      <family val="2"/>
    </font>
    <font>
      <b/>
      <sz val="11"/>
      <color rgb="FFFF0000"/>
      <name val="Graphik Light"/>
      <family val="2"/>
    </font>
    <font>
      <b/>
      <sz val="8"/>
      <color rgb="FFFF0000"/>
      <name val="Graphik Light"/>
      <family val="2"/>
    </font>
    <font>
      <b/>
      <i/>
      <sz val="11"/>
      <color theme="3"/>
      <name val="Graphik Light"/>
      <family val="2"/>
    </font>
    <font>
      <sz val="11"/>
      <name val="Graphik Light"/>
      <family val="2"/>
    </font>
    <font>
      <b/>
      <i/>
      <sz val="11"/>
      <name val="Graphik Light"/>
      <family val="2"/>
    </font>
    <font>
      <b/>
      <sz val="14"/>
      <color theme="1"/>
      <name val="Graphik Light"/>
      <family val="2"/>
    </font>
    <font>
      <b/>
      <sz val="9"/>
      <name val="Graphik Light"/>
      <family val="2"/>
    </font>
    <font>
      <sz val="11"/>
      <color rgb="FFFF0000"/>
      <name val="Graphik Light"/>
      <family val="2"/>
    </font>
    <font>
      <sz val="12"/>
      <name val="Arial"/>
      <family val="2"/>
    </font>
    <font>
      <b/>
      <sz val="10"/>
      <name val="Arial"/>
      <family val="2"/>
    </font>
    <font>
      <sz val="10"/>
      <name val="Arial"/>
      <family val="2"/>
    </font>
    <font>
      <sz val="12"/>
      <name val="Arial"/>
      <family val="2"/>
    </font>
    <font>
      <sz val="11"/>
      <name val="Arial"/>
      <family val="2"/>
    </font>
    <font>
      <sz val="8"/>
      <name val="Arial"/>
      <family val="2"/>
    </font>
    <font>
      <b/>
      <sz val="11"/>
      <name val="Arial"/>
      <family val="2"/>
    </font>
    <font>
      <b/>
      <sz val="8"/>
      <name val="Arial"/>
      <family val="2"/>
    </font>
    <font>
      <sz val="11"/>
      <color theme="1"/>
      <name val="Arial"/>
      <family val="2"/>
    </font>
    <font>
      <b/>
      <sz val="9"/>
      <color theme="1"/>
      <name val="Arial"/>
      <family val="2"/>
    </font>
    <font>
      <sz val="9"/>
      <name val="Arial"/>
      <family val="2"/>
    </font>
    <font>
      <b/>
      <sz val="12"/>
      <name val="Arial"/>
      <family val="2"/>
    </font>
    <font>
      <b/>
      <sz val="12"/>
      <name val="Aptos Narrow"/>
      <family val="2"/>
      <scheme val="minor"/>
    </font>
    <font>
      <sz val="11"/>
      <color rgb="FFFF0000"/>
      <name val="Arial"/>
      <family val="2"/>
    </font>
    <font>
      <sz val="9"/>
      <color theme="1"/>
      <name val="Arial"/>
      <family val="2"/>
    </font>
    <font>
      <sz val="11"/>
      <name val="Graphik regular"/>
    </font>
    <font>
      <i/>
      <sz val="11"/>
      <name val="Graphik regular"/>
    </font>
    <font>
      <sz val="9"/>
      <name val="Graphik regular"/>
    </font>
    <font>
      <b/>
      <sz val="11"/>
      <name val="Graphik regular"/>
    </font>
    <font>
      <b/>
      <sz val="18"/>
      <name val="Graphik regular"/>
    </font>
    <font>
      <b/>
      <sz val="12"/>
      <name val="Graphik regular"/>
    </font>
    <font>
      <b/>
      <sz val="8"/>
      <name val="Graphik regular"/>
    </font>
    <font>
      <b/>
      <sz val="10"/>
      <name val="Graphik regular"/>
    </font>
    <font>
      <b/>
      <sz val="9"/>
      <name val="Graphik regular"/>
    </font>
    <font>
      <b/>
      <sz val="13"/>
      <name val="Graphik regular"/>
    </font>
    <font>
      <b/>
      <vertAlign val="superscript"/>
      <sz val="11"/>
      <name val="Graphik regular"/>
    </font>
    <font>
      <sz val="10"/>
      <name val="Graphik regular"/>
    </font>
    <font>
      <b/>
      <sz val="14"/>
      <name val="Graphik regular"/>
    </font>
    <font>
      <b/>
      <sz val="13"/>
      <color theme="0"/>
      <name val="Graphik regular"/>
    </font>
    <font>
      <sz val="11"/>
      <color theme="0"/>
      <name val="Graphik regular"/>
    </font>
    <font>
      <sz val="12"/>
      <color theme="0"/>
      <name val="Arial"/>
      <family val="2"/>
    </font>
    <font>
      <b/>
      <sz val="12"/>
      <color theme="0"/>
      <name val="Arial"/>
      <family val="2"/>
    </font>
    <font>
      <u/>
      <sz val="11"/>
      <color theme="10"/>
      <name val="Aptos Narrow"/>
      <family val="2"/>
      <scheme val="minor"/>
    </font>
    <font>
      <u/>
      <sz val="11"/>
      <color theme="10"/>
      <name val="Graphic regular"/>
    </font>
  </fonts>
  <fills count="15">
    <fill>
      <patternFill patternType="none"/>
    </fill>
    <fill>
      <patternFill patternType="gray125"/>
    </fill>
    <fill>
      <patternFill patternType="mediumGray"/>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mediumGray">
        <fgColor auto="1"/>
        <bgColor auto="1"/>
      </patternFill>
    </fill>
    <fill>
      <patternFill patternType="solid">
        <fgColor theme="0" tint="-0.34998626667073579"/>
        <bgColor indexed="64"/>
      </patternFill>
    </fill>
    <fill>
      <patternFill patternType="solid">
        <fgColor theme="0" tint="-0.14999847407452621"/>
        <bgColor indexed="64"/>
      </patternFill>
    </fill>
    <fill>
      <patternFill patternType="solid">
        <fgColor rgb="FFE8E2D5"/>
        <bgColor indexed="64"/>
      </patternFill>
    </fill>
    <fill>
      <patternFill patternType="solid">
        <fgColor rgb="FF0085CA"/>
        <bgColor indexed="64"/>
      </patternFill>
    </fill>
    <fill>
      <patternFill patternType="solid">
        <fgColor rgb="FFEF3340"/>
        <bgColor indexed="64"/>
      </patternFill>
    </fill>
    <fill>
      <patternFill patternType="solid">
        <fgColor indexed="9"/>
        <bgColor indexed="9"/>
      </patternFill>
    </fill>
    <fill>
      <patternFill patternType="solid">
        <fgColor theme="0" tint="-4.9989318521683403E-2"/>
        <bgColor indexed="9"/>
      </patternFill>
    </fill>
    <fill>
      <patternFill patternType="solid">
        <fgColor theme="0" tint="-0.14999847407452621"/>
        <bgColor indexed="9"/>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ck">
        <color theme="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double">
        <color indexed="64"/>
      </left>
      <right style="thin">
        <color indexed="64"/>
      </right>
      <top style="thin">
        <color indexed="64"/>
      </top>
      <bottom/>
      <diagonal/>
    </border>
    <border>
      <left/>
      <right style="thin">
        <color theme="4"/>
      </right>
      <top/>
      <bottom style="thin">
        <color theme="4"/>
      </bottom>
      <diagonal/>
    </border>
    <border>
      <left style="thin">
        <color theme="4"/>
      </left>
      <right/>
      <top/>
      <bottom style="thin">
        <color theme="4"/>
      </bottom>
      <diagonal/>
    </border>
    <border>
      <left/>
      <right/>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diagonal/>
    </border>
    <border>
      <left style="thin">
        <color theme="4"/>
      </left>
      <right/>
      <top style="thin">
        <color theme="4"/>
      </top>
      <bottom/>
      <diagonal/>
    </border>
    <border>
      <left/>
      <right/>
      <top style="thin">
        <color theme="4"/>
      </top>
      <bottom/>
      <diagonal/>
    </border>
    <border>
      <left style="thin">
        <color theme="4"/>
      </left>
      <right/>
      <top/>
      <bottom/>
      <diagonal/>
    </border>
    <border>
      <left/>
      <right style="thin">
        <color theme="4"/>
      </right>
      <top/>
      <bottom/>
      <diagonal/>
    </border>
    <border>
      <left style="double">
        <color indexed="64"/>
      </left>
      <right style="thin">
        <color indexed="64"/>
      </right>
      <top style="thin">
        <color indexed="64"/>
      </top>
      <bottom style="thin">
        <color indexed="64"/>
      </bottom>
      <diagonal/>
    </border>
    <border>
      <left/>
      <right/>
      <top style="thin">
        <color theme="4" tint="-0.249977111117893"/>
      </top>
      <bottom/>
      <diagonal/>
    </border>
    <border>
      <left style="thin">
        <color theme="4"/>
      </left>
      <right/>
      <top style="thin">
        <color theme="4" tint="-0.249977111117893"/>
      </top>
      <bottom/>
      <diagonal/>
    </border>
    <border>
      <left style="double">
        <color indexed="64"/>
      </left>
      <right style="thin">
        <color indexed="64"/>
      </right>
      <top/>
      <bottom style="thin">
        <color indexed="64"/>
      </bottom>
      <diagonal/>
    </border>
    <border>
      <left/>
      <right/>
      <top style="thick">
        <color theme="4"/>
      </top>
      <bottom style="thick">
        <color theme="4"/>
      </bottom>
      <diagonal/>
    </border>
  </borders>
  <cellStyleXfs count="18">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1" fillId="0" borderId="0"/>
    <xf numFmtId="166" fontId="1" fillId="0" borderId="0" applyFont="0" applyFill="0" applyBorder="0" applyAlignment="0" applyProtection="0"/>
    <xf numFmtId="0" fontId="20" fillId="0" borderId="0"/>
    <xf numFmtId="0" fontId="23" fillId="12" borderId="0" applyNumberFormat="0" applyFont="0" applyBorder="0" applyAlignment="0" applyProtection="0"/>
    <xf numFmtId="0" fontId="22" fillId="0" borderId="0"/>
    <xf numFmtId="3" fontId="22" fillId="12" borderId="0"/>
    <xf numFmtId="167" fontId="22" fillId="0" borderId="0" applyFont="0" applyFill="0" applyBorder="0" applyAlignment="0" applyProtection="0"/>
    <xf numFmtId="0" fontId="20" fillId="0" borderId="0"/>
    <xf numFmtId="0" fontId="20" fillId="12" borderId="0" applyNumberFormat="0" applyFont="0" applyBorder="0" applyAlignment="0" applyProtection="0"/>
    <xf numFmtId="0" fontId="1" fillId="0" borderId="0"/>
    <xf numFmtId="0" fontId="4" fillId="0" borderId="0" applyNumberFormat="0" applyFill="0" applyBorder="0" applyAlignment="0" applyProtection="0"/>
    <xf numFmtId="0" fontId="52" fillId="0" borderId="0" applyNumberFormat="0" applyFill="0" applyBorder="0" applyAlignment="0" applyProtection="0"/>
  </cellStyleXfs>
  <cellXfs count="341">
    <xf numFmtId="0" fontId="0" fillId="0" borderId="0" xfId="0"/>
    <xf numFmtId="0" fontId="6" fillId="0" borderId="0" xfId="0" applyFont="1" applyAlignment="1">
      <alignment horizontal="center"/>
    </xf>
    <xf numFmtId="0" fontId="6" fillId="0" borderId="0" xfId="0" applyFont="1"/>
    <xf numFmtId="0" fontId="6" fillId="0" borderId="0" xfId="0" applyFont="1" applyAlignment="1" applyProtection="1">
      <alignment horizontal="center"/>
      <protection locked="0"/>
    </xf>
    <xf numFmtId="0" fontId="7" fillId="0" borderId="0" xfId="4" applyFont="1" applyBorder="1" applyAlignment="1" applyProtection="1">
      <protection locked="0"/>
    </xf>
    <xf numFmtId="0" fontId="7" fillId="0" borderId="0" xfId="4" applyFont="1" applyBorder="1" applyAlignment="1" applyProtection="1">
      <alignment horizontal="left" vertical="top"/>
      <protection locked="0"/>
    </xf>
    <xf numFmtId="0" fontId="7" fillId="0" borderId="0" xfId="4" applyFont="1" applyBorder="1" applyAlignment="1" applyProtection="1">
      <alignment horizontal="center"/>
      <protection locked="0"/>
    </xf>
    <xf numFmtId="0" fontId="15" fillId="0" borderId="6" xfId="5" applyFont="1" applyFill="1" applyBorder="1" applyAlignment="1" applyProtection="1">
      <alignment horizontal="left" vertical="center" wrapText="1"/>
      <protection locked="0"/>
    </xf>
    <xf numFmtId="0" fontId="15" fillId="4" borderId="6" xfId="5" applyFont="1" applyFill="1" applyBorder="1" applyAlignment="1" applyProtection="1">
      <alignment horizontal="center" vertical="center" wrapText="1"/>
    </xf>
    <xf numFmtId="0" fontId="15" fillId="4" borderId="6" xfId="0" applyFont="1" applyFill="1" applyBorder="1" applyAlignment="1">
      <alignment horizontal="center" vertical="center" wrapText="1"/>
    </xf>
    <xf numFmtId="169" fontId="6" fillId="4" borderId="6" xfId="0" applyNumberFormat="1" applyFont="1" applyFill="1" applyBorder="1" applyAlignment="1">
      <alignment horizontal="center" wrapText="1"/>
    </xf>
    <xf numFmtId="169" fontId="15" fillId="4" borderId="6" xfId="5" applyNumberFormat="1" applyFont="1" applyFill="1" applyBorder="1" applyAlignment="1" applyProtection="1">
      <alignment horizontal="center" vertical="center" wrapText="1"/>
    </xf>
    <xf numFmtId="168" fontId="15" fillId="4" borderId="6" xfId="0" applyNumberFormat="1" applyFont="1" applyFill="1" applyBorder="1" applyAlignment="1">
      <alignment horizontal="center" vertical="center" wrapText="1"/>
    </xf>
    <xf numFmtId="0" fontId="6" fillId="0" borderId="0" xfId="0" applyFont="1" applyAlignment="1">
      <alignment horizontal="center" vertical="center"/>
    </xf>
    <xf numFmtId="0" fontId="15" fillId="0" borderId="6" xfId="5" applyFont="1" applyFill="1" applyBorder="1" applyAlignment="1" applyProtection="1">
      <alignment horizontal="left" vertical="center" wrapText="1"/>
    </xf>
    <xf numFmtId="0" fontId="7" fillId="0" borderId="0" xfId="4" applyFont="1" applyBorder="1" applyAlignment="1" applyProtection="1">
      <alignment horizontal="center"/>
    </xf>
    <xf numFmtId="0" fontId="7" fillId="0" borderId="0" xfId="4" applyFont="1" applyBorder="1" applyAlignment="1" applyProtection="1">
      <alignment horizontal="center" vertical="center"/>
    </xf>
    <xf numFmtId="169" fontId="15" fillId="4" borderId="6" xfId="0" applyNumberFormat="1" applyFont="1" applyFill="1" applyBorder="1" applyAlignment="1">
      <alignment horizontal="center" vertical="center" wrapText="1"/>
    </xf>
    <xf numFmtId="0" fontId="15" fillId="0" borderId="11" xfId="5" applyFont="1" applyFill="1" applyBorder="1" applyAlignment="1" applyProtection="1">
      <alignment horizontal="left" vertical="center" wrapText="1"/>
    </xf>
    <xf numFmtId="0" fontId="15" fillId="4" borderId="36" xfId="5" applyFont="1" applyFill="1" applyBorder="1" applyAlignment="1" applyProtection="1">
      <alignment horizontal="center" vertical="center" wrapText="1"/>
    </xf>
    <xf numFmtId="0" fontId="15" fillId="4" borderId="34" xfId="5" applyFont="1" applyFill="1" applyBorder="1" applyAlignment="1" applyProtection="1">
      <alignment horizontal="center" vertical="center" wrapText="1"/>
    </xf>
    <xf numFmtId="0" fontId="15" fillId="4" borderId="35" xfId="5" applyFont="1" applyFill="1" applyBorder="1" applyAlignment="1" applyProtection="1">
      <alignment horizontal="center" vertical="center" wrapText="1"/>
    </xf>
    <xf numFmtId="37" fontId="6" fillId="6" borderId="35" xfId="0" applyNumberFormat="1" applyFont="1" applyFill="1" applyBorder="1" applyAlignment="1">
      <alignment horizontal="center" wrapText="1"/>
    </xf>
    <xf numFmtId="0" fontId="15" fillId="4" borderId="26" xfId="5" applyFont="1" applyFill="1" applyBorder="1" applyAlignment="1" applyProtection="1">
      <alignment horizontal="center" vertical="center" wrapText="1"/>
    </xf>
    <xf numFmtId="0" fontId="15" fillId="4" borderId="19" xfId="5" applyFont="1" applyFill="1" applyBorder="1" applyAlignment="1" applyProtection="1">
      <alignment horizontal="center" vertical="center" wrapText="1"/>
    </xf>
    <xf numFmtId="0" fontId="15" fillId="4" borderId="20" xfId="5" applyFont="1" applyFill="1" applyBorder="1" applyAlignment="1" applyProtection="1">
      <alignment horizontal="center" vertical="center" wrapText="1"/>
    </xf>
    <xf numFmtId="37" fontId="6" fillId="6" borderId="20" xfId="0" applyNumberFormat="1" applyFont="1" applyFill="1" applyBorder="1" applyAlignment="1">
      <alignment horizontal="center" wrapText="1"/>
    </xf>
    <xf numFmtId="169" fontId="6" fillId="4" borderId="26" xfId="0" applyNumberFormat="1" applyFont="1" applyFill="1" applyBorder="1" applyAlignment="1">
      <alignment horizontal="center" vertical="center" wrapText="1"/>
    </xf>
    <xf numFmtId="169" fontId="6" fillId="4" borderId="19" xfId="0" applyNumberFormat="1" applyFont="1" applyFill="1" applyBorder="1" applyAlignment="1">
      <alignment horizontal="center" vertical="center" wrapText="1"/>
    </xf>
    <xf numFmtId="169" fontId="6" fillId="4" borderId="20" xfId="0" applyNumberFormat="1" applyFont="1" applyFill="1" applyBorder="1" applyAlignment="1">
      <alignment horizontal="center" vertical="center" wrapText="1"/>
    </xf>
    <xf numFmtId="169" fontId="15" fillId="4" borderId="19" xfId="5" applyNumberFormat="1" applyFont="1" applyFill="1" applyBorder="1" applyAlignment="1" applyProtection="1">
      <alignment horizontal="center" vertical="center" wrapText="1"/>
    </xf>
    <xf numFmtId="0" fontId="15" fillId="2" borderId="20" xfId="5" applyFont="1" applyFill="1" applyBorder="1" applyAlignment="1" applyProtection="1">
      <alignment horizontal="center" vertical="center" wrapText="1"/>
    </xf>
    <xf numFmtId="0" fontId="10" fillId="5" borderId="11" xfId="5" applyFont="1" applyFill="1" applyBorder="1" applyAlignment="1" applyProtection="1">
      <alignment horizontal="right" vertical="center" wrapText="1"/>
    </xf>
    <xf numFmtId="169" fontId="17" fillId="5" borderId="26" xfId="0" applyNumberFormat="1" applyFont="1" applyFill="1" applyBorder="1" applyAlignment="1">
      <alignment horizontal="center" vertical="center" wrapText="1"/>
    </xf>
    <xf numFmtId="169" fontId="17" fillId="5" borderId="19" xfId="0" applyNumberFormat="1" applyFont="1" applyFill="1" applyBorder="1" applyAlignment="1">
      <alignment horizontal="center" vertical="center" wrapText="1"/>
    </xf>
    <xf numFmtId="169" fontId="17" fillId="5" borderId="20" xfId="0" applyNumberFormat="1" applyFont="1" applyFill="1" applyBorder="1" applyAlignment="1">
      <alignment horizontal="center" vertical="center" wrapText="1"/>
    </xf>
    <xf numFmtId="0" fontId="10" fillId="2" borderId="20" xfId="5" applyFont="1" applyFill="1" applyBorder="1" applyAlignment="1" applyProtection="1">
      <alignment horizontal="center" vertical="center" wrapText="1"/>
    </xf>
    <xf numFmtId="0" fontId="6" fillId="0" borderId="0" xfId="0" applyFont="1" applyAlignment="1">
      <alignment horizontal="left"/>
    </xf>
    <xf numFmtId="0" fontId="6" fillId="4" borderId="11" xfId="6" applyFont="1" applyFill="1" applyBorder="1" applyAlignment="1" applyProtection="1">
      <alignment horizontal="right" wrapText="1"/>
      <protection locked="0"/>
    </xf>
    <xf numFmtId="169" fontId="17" fillId="5" borderId="29" xfId="0" applyNumberFormat="1" applyFont="1" applyFill="1" applyBorder="1" applyAlignment="1">
      <alignment horizontal="center" vertical="center" wrapText="1"/>
    </xf>
    <xf numFmtId="0" fontId="17" fillId="7" borderId="11" xfId="0" applyFont="1" applyFill="1" applyBorder="1" applyAlignment="1">
      <alignment horizontal="left" vertical="center" wrapText="1"/>
    </xf>
    <xf numFmtId="169" fontId="17" fillId="7" borderId="27" xfId="1" applyNumberFormat="1" applyFont="1" applyFill="1" applyBorder="1" applyAlignment="1" applyProtection="1">
      <alignment horizontal="center" vertical="center" wrapText="1"/>
    </xf>
    <xf numFmtId="169" fontId="17" fillId="7" borderId="21" xfId="1" applyNumberFormat="1" applyFont="1" applyFill="1" applyBorder="1" applyAlignment="1" applyProtection="1">
      <alignment horizontal="center" vertical="center" wrapText="1"/>
    </xf>
    <xf numFmtId="169" fontId="17" fillId="7" borderId="22" xfId="1" applyNumberFormat="1" applyFont="1" applyFill="1" applyBorder="1" applyAlignment="1" applyProtection="1">
      <alignment horizontal="center" vertical="center" wrapText="1"/>
    </xf>
    <xf numFmtId="169" fontId="17" fillId="7" borderId="21" xfId="0" applyNumberFormat="1" applyFont="1" applyFill="1" applyBorder="1" applyAlignment="1">
      <alignment horizontal="center" vertical="center" wrapText="1"/>
    </xf>
    <xf numFmtId="0" fontId="15" fillId="2" borderId="22" xfId="5" applyFont="1" applyFill="1" applyBorder="1" applyAlignment="1" applyProtection="1">
      <alignment horizontal="center" vertical="center" wrapText="1"/>
    </xf>
    <xf numFmtId="0" fontId="15" fillId="0" borderId="0" xfId="0" applyFont="1"/>
    <xf numFmtId="0" fontId="15" fillId="0" borderId="0" xfId="0" applyFont="1" applyAlignment="1">
      <alignment horizontal="center"/>
    </xf>
    <xf numFmtId="0" fontId="19" fillId="0" borderId="0" xfId="0" applyFont="1"/>
    <xf numFmtId="0" fontId="9" fillId="9" borderId="6" xfId="5" applyFont="1" applyFill="1" applyBorder="1" applyAlignment="1" applyProtection="1">
      <alignment horizontal="center" vertical="center" wrapText="1"/>
      <protection locked="0"/>
    </xf>
    <xf numFmtId="0" fontId="9" fillId="9" borderId="12" xfId="5" applyFont="1" applyFill="1" applyBorder="1" applyAlignment="1" applyProtection="1">
      <alignment horizontal="center" vertical="center" wrapText="1"/>
      <protection locked="0"/>
    </xf>
    <xf numFmtId="0" fontId="12" fillId="9" borderId="6" xfId="5" applyFont="1" applyFill="1" applyBorder="1" applyAlignment="1" applyProtection="1">
      <alignment horizontal="center" vertical="center" wrapText="1"/>
      <protection locked="0"/>
    </xf>
    <xf numFmtId="0" fontId="14" fillId="9" borderId="6" xfId="5" applyFont="1" applyFill="1" applyBorder="1" applyAlignment="1" applyProtection="1">
      <alignment horizontal="center" vertical="center" wrapText="1"/>
      <protection locked="0"/>
    </xf>
    <xf numFmtId="0" fontId="10" fillId="10" borderId="13" xfId="5" applyFont="1" applyFill="1" applyBorder="1" applyAlignment="1" applyProtection="1">
      <alignment horizontal="center" vertical="center" wrapText="1"/>
    </xf>
    <xf numFmtId="0" fontId="10" fillId="10" borderId="16" xfId="5" applyFont="1" applyFill="1" applyBorder="1" applyAlignment="1" applyProtection="1">
      <alignment horizontal="center" vertical="center" wrapText="1"/>
    </xf>
    <xf numFmtId="0" fontId="10" fillId="10" borderId="14" xfId="5" applyFont="1" applyFill="1" applyBorder="1" applyAlignment="1" applyProtection="1">
      <alignment horizontal="center" vertical="center" wrapText="1"/>
    </xf>
    <xf numFmtId="0" fontId="16" fillId="10" borderId="27" xfId="5" applyFont="1" applyFill="1" applyBorder="1" applyAlignment="1" applyProtection="1">
      <alignment horizontal="center" vertical="center" wrapText="1"/>
      <protection locked="0"/>
    </xf>
    <xf numFmtId="0" fontId="16" fillId="10" borderId="21" xfId="5" applyFont="1" applyFill="1" applyBorder="1" applyAlignment="1" applyProtection="1">
      <alignment horizontal="center" vertical="center" wrapText="1"/>
      <protection locked="0"/>
    </xf>
    <xf numFmtId="0" fontId="16" fillId="10" borderId="22" xfId="5" applyFont="1" applyFill="1" applyBorder="1" applyAlignment="1" applyProtection="1">
      <alignment horizontal="center" vertical="center" wrapText="1"/>
      <protection locked="0"/>
    </xf>
    <xf numFmtId="9" fontId="6" fillId="11" borderId="20" xfId="2" applyFont="1" applyFill="1" applyBorder="1" applyAlignment="1" applyProtection="1">
      <alignment horizontal="center" vertical="center" wrapText="1"/>
    </xf>
    <xf numFmtId="0" fontId="24" fillId="0" borderId="0" xfId="10" applyFont="1"/>
    <xf numFmtId="0" fontId="26" fillId="0" borderId="0" xfId="10" applyFont="1"/>
    <xf numFmtId="0" fontId="26" fillId="0" borderId="0" xfId="10" applyFont="1" applyAlignment="1">
      <alignment vertical="center"/>
    </xf>
    <xf numFmtId="0" fontId="22" fillId="0" borderId="0" xfId="13" applyFont="1" applyAlignment="1">
      <alignment vertical="center"/>
    </xf>
    <xf numFmtId="0" fontId="21" fillId="0" borderId="0" xfId="13" applyFont="1" applyAlignment="1">
      <alignment vertical="center"/>
    </xf>
    <xf numFmtId="0" fontId="31" fillId="0" borderId="0" xfId="13" applyFont="1" applyAlignment="1">
      <alignment vertical="center"/>
    </xf>
    <xf numFmtId="0" fontId="20" fillId="0" borderId="0" xfId="13" applyAlignment="1">
      <alignment vertical="center"/>
    </xf>
    <xf numFmtId="0" fontId="31" fillId="0" borderId="0" xfId="4" applyFont="1" applyBorder="1" applyAlignment="1" applyProtection="1">
      <protection locked="0"/>
    </xf>
    <xf numFmtId="0" fontId="32" fillId="0" borderId="0" xfId="4" applyFont="1" applyBorder="1" applyAlignment="1" applyProtection="1">
      <alignment horizontal="right"/>
      <protection locked="0"/>
    </xf>
    <xf numFmtId="0" fontId="31" fillId="0" borderId="0" xfId="4" applyFont="1" applyBorder="1" applyAlignment="1" applyProtection="1">
      <alignment horizontal="right"/>
      <protection locked="0"/>
    </xf>
    <xf numFmtId="0" fontId="31" fillId="0" borderId="0" xfId="4" applyFont="1" applyBorder="1" applyAlignment="1" applyProtection="1">
      <alignment horizontal="right" vertical="top"/>
      <protection locked="0"/>
    </xf>
    <xf numFmtId="0" fontId="33" fillId="0" borderId="0" xfId="10" applyFont="1"/>
    <xf numFmtId="167" fontId="26" fillId="0" borderId="0" xfId="12" applyFont="1" applyFill="1" applyBorder="1" applyAlignment="1" applyProtection="1">
      <alignment horizontal="right"/>
    </xf>
    <xf numFmtId="0" fontId="26" fillId="0" borderId="40" xfId="10" applyFont="1" applyBorder="1" applyAlignment="1">
      <alignment vertical="center"/>
    </xf>
    <xf numFmtId="0" fontId="26" fillId="0" borderId="9" xfId="10" applyFont="1" applyBorder="1" applyAlignment="1">
      <alignment vertical="center"/>
    </xf>
    <xf numFmtId="0" fontId="31" fillId="0" borderId="0" xfId="10" applyFont="1"/>
    <xf numFmtId="0" fontId="31" fillId="0" borderId="0" xfId="13" applyFont="1" applyAlignment="1">
      <alignment horizontal="center" vertical="center"/>
    </xf>
    <xf numFmtId="0" fontId="31" fillId="0" borderId="0" xfId="10" applyFont="1" applyAlignment="1">
      <alignment horizontal="center" vertical="center"/>
    </xf>
    <xf numFmtId="0" fontId="26" fillId="0" borderId="15" xfId="10" applyFont="1" applyBorder="1" applyAlignment="1">
      <alignment vertical="center"/>
    </xf>
    <xf numFmtId="0" fontId="24" fillId="8" borderId="0" xfId="12" applyNumberFormat="1" applyFont="1" applyFill="1" applyBorder="1" applyAlignment="1" applyProtection="1">
      <alignment horizontal="center"/>
    </xf>
    <xf numFmtId="0" fontId="24" fillId="8" borderId="10" xfId="12" applyNumberFormat="1" applyFont="1" applyFill="1" applyBorder="1" applyAlignment="1" applyProtection="1">
      <alignment horizontal="center" vertical="center"/>
    </xf>
    <xf numFmtId="164" fontId="24" fillId="8" borderId="0" xfId="12" applyNumberFormat="1" applyFont="1" applyFill="1" applyBorder="1" applyAlignment="1" applyProtection="1">
      <alignment horizontal="center"/>
    </xf>
    <xf numFmtId="169" fontId="24" fillId="8" borderId="0" xfId="14" applyNumberFormat="1" applyFont="1" applyFill="1" applyBorder="1" applyAlignment="1" applyProtection="1">
      <alignment horizontal="center"/>
    </xf>
    <xf numFmtId="164" fontId="31" fillId="8" borderId="11" xfId="12" applyNumberFormat="1" applyFont="1" applyFill="1" applyBorder="1" applyAlignment="1" applyProtection="1">
      <alignment horizontal="center" vertical="center"/>
    </xf>
    <xf numFmtId="0" fontId="30" fillId="8" borderId="40" xfId="5" applyFont="1" applyFill="1" applyBorder="1" applyAlignment="1" applyProtection="1">
      <alignment horizontal="right" vertical="center" wrapText="1"/>
    </xf>
    <xf numFmtId="0" fontId="30" fillId="8" borderId="8" xfId="5" applyFont="1" applyFill="1" applyBorder="1" applyAlignment="1" applyProtection="1">
      <alignment horizontal="right" vertical="center" wrapText="1"/>
    </xf>
    <xf numFmtId="0" fontId="24" fillId="8" borderId="8" xfId="5" applyFont="1" applyFill="1" applyBorder="1" applyAlignment="1" applyProtection="1">
      <alignment horizontal="left" vertical="center" wrapText="1"/>
    </xf>
    <xf numFmtId="0" fontId="24" fillId="8" borderId="9" xfId="5" applyFont="1" applyFill="1" applyBorder="1" applyAlignment="1" applyProtection="1">
      <alignment horizontal="left" vertical="center" wrapText="1"/>
    </xf>
    <xf numFmtId="0" fontId="27" fillId="8" borderId="11" xfId="5" applyFont="1" applyFill="1" applyBorder="1" applyAlignment="1" applyProtection="1">
      <alignment horizontal="right" vertical="center" wrapText="1"/>
    </xf>
    <xf numFmtId="0" fontId="26" fillId="8" borderId="45" xfId="12" applyNumberFormat="1" applyFont="1" applyFill="1" applyBorder="1" applyAlignment="1" applyProtection="1">
      <alignment horizontal="center"/>
    </xf>
    <xf numFmtId="0" fontId="26" fillId="8" borderId="42" xfId="12" applyNumberFormat="1" applyFont="1" applyFill="1" applyBorder="1" applyAlignment="1" applyProtection="1">
      <alignment horizontal="center" vertical="center"/>
    </xf>
    <xf numFmtId="164" fontId="26" fillId="8" borderId="45" xfId="12" applyNumberFormat="1" applyFont="1" applyFill="1" applyBorder="1" applyAlignment="1" applyProtection="1">
      <alignment horizontal="center"/>
    </xf>
    <xf numFmtId="164" fontId="31" fillId="8" borderId="43" xfId="12" applyNumberFormat="1" applyFont="1" applyFill="1" applyBorder="1" applyAlignment="1" applyProtection="1">
      <alignment horizontal="center" vertical="center"/>
    </xf>
    <xf numFmtId="167" fontId="26" fillId="0" borderId="15" xfId="12" applyFont="1" applyFill="1" applyBorder="1" applyAlignment="1" applyProtection="1">
      <alignment horizontal="right"/>
    </xf>
    <xf numFmtId="0" fontId="26" fillId="0" borderId="0" xfId="10" applyFont="1" applyAlignment="1">
      <alignment horizontal="center"/>
    </xf>
    <xf numFmtId="0" fontId="26" fillId="8" borderId="42" xfId="10" applyFont="1" applyFill="1" applyBorder="1" applyAlignment="1">
      <alignment horizontal="center"/>
    </xf>
    <xf numFmtId="0" fontId="26" fillId="8" borderId="10" xfId="10" applyFont="1" applyFill="1" applyBorder="1" applyAlignment="1">
      <alignment vertical="center"/>
    </xf>
    <xf numFmtId="43" fontId="24" fillId="8" borderId="42" xfId="10" applyNumberFormat="1" applyFont="1" applyFill="1" applyBorder="1"/>
    <xf numFmtId="43" fontId="24" fillId="8" borderId="45" xfId="10" applyNumberFormat="1" applyFont="1" applyFill="1" applyBorder="1"/>
    <xf numFmtId="0" fontId="28" fillId="8" borderId="8" xfId="10" applyFont="1" applyFill="1" applyBorder="1"/>
    <xf numFmtId="0" fontId="26" fillId="8" borderId="45" xfId="10" applyFont="1" applyFill="1" applyBorder="1" applyAlignment="1">
      <alignment horizontal="center"/>
    </xf>
    <xf numFmtId="0" fontId="28" fillId="8" borderId="16" xfId="10" applyFont="1" applyFill="1" applyBorder="1"/>
    <xf numFmtId="168" fontId="29" fillId="8" borderId="8" xfId="15" applyNumberFormat="1" applyFont="1" applyFill="1" applyBorder="1" applyAlignment="1">
      <alignment horizontal="right" vertical="center" wrapText="1"/>
    </xf>
    <xf numFmtId="0" fontId="34" fillId="8" borderId="8" xfId="10" applyFont="1" applyFill="1" applyBorder="1"/>
    <xf numFmtId="0" fontId="34" fillId="8" borderId="9" xfId="10" applyFont="1" applyFill="1" applyBorder="1"/>
    <xf numFmtId="0" fontId="31" fillId="8" borderId="6" xfId="13" applyFont="1" applyFill="1" applyBorder="1" applyAlignment="1">
      <alignment horizontal="left" vertical="center"/>
    </xf>
    <xf numFmtId="164" fontId="31" fillId="8" borderId="43" xfId="13" applyNumberFormat="1" applyFont="1" applyFill="1" applyBorder="1" applyAlignment="1">
      <alignment horizontal="center" vertical="center"/>
    </xf>
    <xf numFmtId="164" fontId="31" fillId="8" borderId="58" xfId="13" applyNumberFormat="1" applyFont="1" applyFill="1" applyBorder="1" applyAlignment="1">
      <alignment horizontal="center" vertical="center"/>
    </xf>
    <xf numFmtId="164" fontId="31" fillId="8" borderId="15" xfId="13" applyNumberFormat="1" applyFont="1" applyFill="1" applyBorder="1" applyAlignment="1">
      <alignment horizontal="center" vertical="center"/>
    </xf>
    <xf numFmtId="0" fontId="21" fillId="8" borderId="8" xfId="13" applyFont="1" applyFill="1" applyBorder="1" applyAlignment="1">
      <alignment horizontal="left" vertical="center"/>
    </xf>
    <xf numFmtId="0" fontId="28" fillId="8" borderId="0" xfId="15" applyFont="1" applyFill="1" applyAlignment="1">
      <alignment horizontal="right" wrapText="1"/>
    </xf>
    <xf numFmtId="164" fontId="26" fillId="8" borderId="45" xfId="10" applyNumberFormat="1" applyFont="1" applyFill="1" applyBorder="1" applyAlignment="1">
      <alignment horizontal="center"/>
    </xf>
    <xf numFmtId="169" fontId="24" fillId="8" borderId="0" xfId="13" applyNumberFormat="1" applyFont="1" applyFill="1" applyAlignment="1">
      <alignment horizontal="center" vertical="center"/>
    </xf>
    <xf numFmtId="0" fontId="28" fillId="8" borderId="9" xfId="15" applyFont="1" applyFill="1" applyBorder="1" applyAlignment="1">
      <alignment horizontal="right" wrapText="1"/>
    </xf>
    <xf numFmtId="0" fontId="31" fillId="8" borderId="8" xfId="13" applyFont="1" applyFill="1" applyBorder="1" applyAlignment="1">
      <alignment horizontal="center" vertical="center"/>
    </xf>
    <xf numFmtId="169" fontId="31" fillId="8" borderId="15" xfId="13" applyNumberFormat="1" applyFont="1" applyFill="1" applyBorder="1" applyAlignment="1">
      <alignment horizontal="center" vertical="center"/>
    </xf>
    <xf numFmtId="0" fontId="31" fillId="8" borderId="9" xfId="13" applyFont="1" applyFill="1" applyBorder="1" applyAlignment="1">
      <alignment horizontal="left" vertical="center"/>
    </xf>
    <xf numFmtId="0" fontId="38" fillId="0" borderId="47" xfId="0" applyFont="1" applyBorder="1" applyAlignment="1">
      <alignment horizontal="left" vertical="top" wrapText="1"/>
    </xf>
    <xf numFmtId="0" fontId="39" fillId="0" borderId="1" xfId="3" applyFont="1" applyAlignment="1" applyProtection="1">
      <alignment horizontal="left"/>
      <protection locked="0"/>
    </xf>
    <xf numFmtId="0" fontId="35" fillId="0" borderId="0" xfId="0" applyFont="1"/>
    <xf numFmtId="0" fontId="38" fillId="0" borderId="47" xfId="16" applyFont="1" applyBorder="1" applyAlignment="1">
      <alignment wrapText="1"/>
    </xf>
    <xf numFmtId="0" fontId="38" fillId="0" borderId="50" xfId="0" applyFont="1" applyBorder="1" applyAlignment="1">
      <alignment vertical="top" wrapText="1"/>
    </xf>
    <xf numFmtId="0" fontId="37" fillId="0" borderId="8" xfId="5" applyFont="1" applyFill="1" applyBorder="1" applyAlignment="1" applyProtection="1">
      <alignment horizontal="right" vertical="center" wrapText="1"/>
    </xf>
    <xf numFmtId="0" fontId="35" fillId="0" borderId="8" xfId="5" applyFont="1" applyFill="1" applyBorder="1" applyAlignment="1" applyProtection="1">
      <alignment horizontal="left" vertical="center" wrapText="1"/>
    </xf>
    <xf numFmtId="0" fontId="35" fillId="0" borderId="9" xfId="5" applyFont="1" applyFill="1" applyBorder="1" applyAlignment="1" applyProtection="1">
      <alignment horizontal="left" vertical="center" wrapText="1"/>
    </xf>
    <xf numFmtId="0" fontId="38" fillId="0" borderId="15" xfId="5" applyFont="1" applyFill="1" applyBorder="1" applyAlignment="1" applyProtection="1">
      <alignment horizontal="right" vertical="center" wrapText="1"/>
    </xf>
    <xf numFmtId="0" fontId="35" fillId="0" borderId="0" xfId="5" applyFont="1" applyFill="1" applyBorder="1" applyAlignment="1" applyProtection="1">
      <alignment horizontal="left" vertical="center" wrapText="1"/>
    </xf>
    <xf numFmtId="0" fontId="35" fillId="0" borderId="0" xfId="10" applyFont="1"/>
    <xf numFmtId="168" fontId="43" fillId="0" borderId="8" xfId="15" applyNumberFormat="1" applyFont="1" applyBorder="1" applyAlignment="1">
      <alignment horizontal="right" vertical="center" wrapText="1"/>
    </xf>
    <xf numFmtId="0" fontId="37" fillId="0" borderId="0" xfId="10" applyFont="1"/>
    <xf numFmtId="0" fontId="37" fillId="0" borderId="5" xfId="10" applyFont="1" applyBorder="1"/>
    <xf numFmtId="0" fontId="38" fillId="0" borderId="11" xfId="10" applyFont="1" applyBorder="1" applyAlignment="1">
      <alignment vertical="center"/>
    </xf>
    <xf numFmtId="0" fontId="37" fillId="0" borderId="40" xfId="10" applyFont="1" applyBorder="1"/>
    <xf numFmtId="0" fontId="37" fillId="0" borderId="41" xfId="10" applyFont="1" applyBorder="1"/>
    <xf numFmtId="0" fontId="38" fillId="4" borderId="13" xfId="10" applyFont="1" applyFill="1" applyBorder="1"/>
    <xf numFmtId="167" fontId="38" fillId="13" borderId="7" xfId="12" applyFont="1" applyFill="1" applyBorder="1" applyAlignment="1" applyProtection="1">
      <alignment horizontal="center"/>
    </xf>
    <xf numFmtId="0" fontId="38" fillId="4" borderId="16" xfId="10" applyFont="1" applyFill="1" applyBorder="1" applyAlignment="1">
      <alignment vertical="center"/>
    </xf>
    <xf numFmtId="167" fontId="38" fillId="13" borderId="8" xfId="12" applyFont="1" applyFill="1" applyBorder="1" applyAlignment="1" applyProtection="1">
      <alignment vertical="center"/>
    </xf>
    <xf numFmtId="0" fontId="41" fillId="4" borderId="6" xfId="10" applyFont="1" applyFill="1" applyBorder="1" applyAlignment="1">
      <alignment horizontal="center" vertical="center" wrapText="1"/>
    </xf>
    <xf numFmtId="0" fontId="41" fillId="4" borderId="13" xfId="10" applyFont="1" applyFill="1" applyBorder="1" applyAlignment="1">
      <alignment horizontal="center" vertical="center" wrapText="1"/>
    </xf>
    <xf numFmtId="0" fontId="38" fillId="4" borderId="46" xfId="10" applyFont="1" applyFill="1" applyBorder="1" applyAlignment="1">
      <alignment vertical="center"/>
    </xf>
    <xf numFmtId="0" fontId="35" fillId="4" borderId="0" xfId="12" applyNumberFormat="1" applyFont="1" applyFill="1" applyBorder="1" applyAlignment="1" applyProtection="1">
      <alignment horizontal="center" vertical="center"/>
    </xf>
    <xf numFmtId="0" fontId="35" fillId="4" borderId="10" xfId="12" applyNumberFormat="1" applyFont="1" applyFill="1" applyBorder="1" applyAlignment="1" applyProtection="1">
      <alignment horizontal="center" vertical="center"/>
    </xf>
    <xf numFmtId="164" fontId="35" fillId="4" borderId="0" xfId="12" applyNumberFormat="1" applyFont="1" applyFill="1" applyBorder="1" applyAlignment="1" applyProtection="1">
      <alignment horizontal="center"/>
    </xf>
    <xf numFmtId="164" fontId="38" fillId="4" borderId="12" xfId="12" applyNumberFormat="1" applyFont="1" applyFill="1" applyBorder="1" applyAlignment="1" applyProtection="1">
      <alignment horizontal="center" vertical="center"/>
    </xf>
    <xf numFmtId="0" fontId="38" fillId="4" borderId="0" xfId="10" applyFont="1" applyFill="1" applyAlignment="1">
      <alignment vertical="center"/>
    </xf>
    <xf numFmtId="0" fontId="35" fillId="4" borderId="0" xfId="12" applyNumberFormat="1" applyFont="1" applyFill="1" applyBorder="1" applyAlignment="1" applyProtection="1">
      <alignment horizontal="center"/>
    </xf>
    <xf numFmtId="164" fontId="35" fillId="4" borderId="41" xfId="12" applyNumberFormat="1" applyFont="1" applyFill="1" applyBorder="1" applyAlignment="1" applyProtection="1">
      <alignment horizontal="center"/>
    </xf>
    <xf numFmtId="0" fontId="38" fillId="4" borderId="13" xfId="10" applyFont="1" applyFill="1" applyBorder="1" applyAlignment="1">
      <alignment vertical="center"/>
    </xf>
    <xf numFmtId="0" fontId="38" fillId="4" borderId="39" xfId="10" applyFont="1" applyFill="1" applyBorder="1" applyAlignment="1">
      <alignment vertical="center"/>
    </xf>
    <xf numFmtId="164" fontId="38" fillId="4" borderId="11" xfId="12" applyNumberFormat="1" applyFont="1" applyFill="1" applyBorder="1" applyAlignment="1" applyProtection="1">
      <alignment horizontal="center" vertical="center"/>
    </xf>
    <xf numFmtId="167" fontId="35" fillId="4" borderId="13" xfId="12" applyFont="1" applyFill="1" applyBorder="1" applyAlignment="1" applyProtection="1">
      <alignment horizontal="center"/>
    </xf>
    <xf numFmtId="167" fontId="35" fillId="4" borderId="39" xfId="12" applyFont="1" applyFill="1" applyBorder="1" applyAlignment="1" applyProtection="1">
      <alignment horizontal="right"/>
    </xf>
    <xf numFmtId="0" fontId="41" fillId="4" borderId="39" xfId="10" applyFont="1" applyFill="1" applyBorder="1" applyAlignment="1">
      <alignment horizontal="center" vertical="center" wrapText="1"/>
    </xf>
    <xf numFmtId="164" fontId="35" fillId="4" borderId="15" xfId="12" applyNumberFormat="1" applyFont="1" applyFill="1" applyBorder="1" applyAlignment="1" applyProtection="1">
      <alignment horizontal="center" vertical="center"/>
    </xf>
    <xf numFmtId="164" fontId="38" fillId="4" borderId="15" xfId="12" applyNumberFormat="1" applyFont="1" applyFill="1" applyBorder="1" applyAlignment="1" applyProtection="1">
      <alignment horizontal="center" vertical="center"/>
    </xf>
    <xf numFmtId="167" fontId="35" fillId="4" borderId="10" xfId="12" applyFont="1" applyFill="1" applyBorder="1" applyAlignment="1" applyProtection="1">
      <alignment horizontal="right"/>
    </xf>
    <xf numFmtId="164" fontId="35" fillId="4" borderId="5" xfId="12" applyNumberFormat="1" applyFont="1" applyFill="1" applyBorder="1" applyAlignment="1" applyProtection="1">
      <alignment horizontal="center"/>
    </xf>
    <xf numFmtId="0" fontId="38" fillId="8" borderId="45" xfId="10" applyFont="1" applyFill="1" applyBorder="1" applyAlignment="1">
      <alignment horizontal="center"/>
    </xf>
    <xf numFmtId="0" fontId="38" fillId="8" borderId="42" xfId="10" applyFont="1" applyFill="1" applyBorder="1" applyAlignment="1">
      <alignment horizontal="center"/>
    </xf>
    <xf numFmtId="164" fontId="38" fillId="8" borderId="45" xfId="10" applyNumberFormat="1" applyFont="1" applyFill="1" applyBorder="1" applyAlignment="1">
      <alignment horizontal="center"/>
    </xf>
    <xf numFmtId="164" fontId="38" fillId="8" borderId="43" xfId="10" applyNumberFormat="1" applyFont="1" applyFill="1" applyBorder="1" applyAlignment="1">
      <alignment horizontal="center" vertical="center"/>
    </xf>
    <xf numFmtId="0" fontId="38" fillId="8" borderId="42" xfId="10" applyFont="1" applyFill="1" applyBorder="1" applyAlignment="1">
      <alignment horizontal="center" vertical="center"/>
    </xf>
    <xf numFmtId="164" fontId="38" fillId="8" borderId="44" xfId="10" applyNumberFormat="1" applyFont="1" applyFill="1" applyBorder="1" applyAlignment="1">
      <alignment horizontal="center"/>
    </xf>
    <xf numFmtId="0" fontId="38" fillId="8" borderId="45" xfId="10" applyFont="1" applyFill="1" applyBorder="1" applyAlignment="1">
      <alignment horizontal="center" vertical="center"/>
    </xf>
    <xf numFmtId="164" fontId="38" fillId="8" borderId="42" xfId="10" applyNumberFormat="1" applyFont="1" applyFill="1" applyBorder="1" applyAlignment="1">
      <alignment horizontal="center" vertical="center"/>
    </xf>
    <xf numFmtId="0" fontId="35" fillId="0" borderId="0" xfId="6" applyFont="1"/>
    <xf numFmtId="0" fontId="35" fillId="0" borderId="0" xfId="6" applyFont="1" applyAlignment="1" applyProtection="1">
      <alignment horizontal="center"/>
      <protection locked="0"/>
    </xf>
    <xf numFmtId="166" fontId="44" fillId="0" borderId="0" xfId="7" applyFont="1" applyBorder="1" applyAlignment="1" applyProtection="1"/>
    <xf numFmtId="166" fontId="44" fillId="0" borderId="0" xfId="7" applyFont="1" applyFill="1" applyBorder="1" applyAlignment="1" applyProtection="1">
      <alignment horizontal="left"/>
    </xf>
    <xf numFmtId="166" fontId="44" fillId="0" borderId="0" xfId="7" applyFont="1" applyFill="1" applyBorder="1" applyAlignment="1" applyProtection="1">
      <alignment horizontal="left" vertical="top" wrapText="1"/>
    </xf>
    <xf numFmtId="168" fontId="46" fillId="0" borderId="6" xfId="6" applyNumberFormat="1" applyFont="1" applyBorder="1" applyAlignment="1" applyProtection="1">
      <alignment horizontal="left" vertical="center" wrapText="1"/>
      <protection locked="0"/>
    </xf>
    <xf numFmtId="0" fontId="35" fillId="2" borderId="6" xfId="5" applyFont="1" applyFill="1" applyBorder="1" applyAlignment="1" applyProtection="1">
      <alignment horizontal="center" vertical="center" wrapText="1"/>
      <protection locked="0"/>
    </xf>
    <xf numFmtId="0" fontId="35" fillId="3" borderId="6" xfId="5" applyFont="1" applyFill="1" applyBorder="1" applyAlignment="1" applyProtection="1">
      <alignment horizontal="center" vertical="center" wrapText="1"/>
      <protection locked="0"/>
    </xf>
    <xf numFmtId="0" fontId="35" fillId="0" borderId="0" xfId="5" applyFont="1" applyFill="1" applyBorder="1" applyAlignment="1" applyProtection="1">
      <alignment horizontal="center" vertical="center" wrapText="1"/>
      <protection locked="0"/>
    </xf>
    <xf numFmtId="0" fontId="38" fillId="4" borderId="6" xfId="5" applyFont="1" applyFill="1" applyBorder="1" applyAlignment="1" applyProtection="1">
      <alignment horizontal="center" vertical="center" wrapText="1"/>
    </xf>
    <xf numFmtId="168" fontId="42" fillId="0" borderId="6" xfId="6" applyNumberFormat="1" applyFont="1" applyBorder="1" applyAlignment="1" applyProtection="1">
      <alignment horizontal="left" vertical="center" wrapText="1"/>
      <protection locked="0"/>
    </xf>
    <xf numFmtId="0" fontId="35" fillId="4" borderId="6" xfId="5" applyFont="1" applyFill="1" applyBorder="1" applyAlignment="1" applyProtection="1">
      <alignment horizontal="center" vertical="center" wrapText="1"/>
    </xf>
    <xf numFmtId="0" fontId="35" fillId="0" borderId="0" xfId="5" applyFont="1" applyFill="1" applyBorder="1" applyAlignment="1" applyProtection="1">
      <alignment horizontal="center" vertical="center" wrapText="1"/>
    </xf>
    <xf numFmtId="0" fontId="35" fillId="0" borderId="6" xfId="5" applyFont="1" applyFill="1" applyBorder="1" applyAlignment="1" applyProtection="1">
      <alignment horizontal="left" vertical="center" wrapText="1"/>
      <protection locked="0"/>
    </xf>
    <xf numFmtId="168" fontId="35" fillId="0" borderId="6" xfId="6" applyNumberFormat="1" applyFont="1" applyBorder="1" applyAlignment="1" applyProtection="1">
      <alignment vertical="top" wrapText="1" shrinkToFit="1"/>
      <protection locked="0"/>
    </xf>
    <xf numFmtId="169" fontId="35" fillId="3" borderId="6" xfId="5" applyNumberFormat="1" applyFont="1" applyFill="1" applyBorder="1" applyAlignment="1" applyProtection="1">
      <alignment horizontal="center" vertical="center" wrapText="1"/>
      <protection locked="0"/>
    </xf>
    <xf numFmtId="169" fontId="35" fillId="0" borderId="0" xfId="5" applyNumberFormat="1" applyFont="1" applyFill="1" applyBorder="1" applyAlignment="1" applyProtection="1">
      <alignment horizontal="center" vertical="center" wrapText="1"/>
      <protection locked="0"/>
    </xf>
    <xf numFmtId="169" fontId="38" fillId="4" borderId="6" xfId="5" applyNumberFormat="1" applyFont="1" applyFill="1" applyBorder="1" applyAlignment="1" applyProtection="1">
      <alignment horizontal="center" vertical="center" wrapText="1"/>
    </xf>
    <xf numFmtId="169" fontId="35" fillId="0" borderId="6" xfId="6" applyNumberFormat="1" applyFont="1" applyBorder="1" applyAlignment="1" applyProtection="1">
      <alignment horizontal="center" vertical="center" wrapText="1"/>
      <protection locked="0"/>
    </xf>
    <xf numFmtId="169" fontId="47" fillId="5" borderId="6" xfId="6" applyNumberFormat="1" applyFont="1" applyFill="1" applyBorder="1" applyAlignment="1">
      <alignment horizontal="center" vertical="center" wrapText="1"/>
    </xf>
    <xf numFmtId="169" fontId="47" fillId="0" borderId="0" xfId="6" applyNumberFormat="1" applyFont="1" applyAlignment="1">
      <alignment horizontal="center" vertical="center" wrapText="1"/>
    </xf>
    <xf numFmtId="0" fontId="35" fillId="0" borderId="0" xfId="6" applyFont="1" applyAlignment="1">
      <alignment horizontal="center"/>
    </xf>
    <xf numFmtId="169" fontId="35" fillId="3" borderId="6" xfId="6" applyNumberFormat="1" applyFont="1" applyFill="1" applyBorder="1" applyAlignment="1" applyProtection="1">
      <alignment horizontal="center" vertical="center" wrapText="1"/>
      <protection locked="0"/>
    </xf>
    <xf numFmtId="169" fontId="35" fillId="0" borderId="0" xfId="6" applyNumberFormat="1" applyFont="1" applyAlignment="1" applyProtection="1">
      <alignment horizontal="center" vertical="center" wrapText="1"/>
      <protection locked="0"/>
    </xf>
    <xf numFmtId="168" fontId="35" fillId="0" borderId="6" xfId="6" applyNumberFormat="1" applyFont="1" applyBorder="1" applyAlignment="1" applyProtection="1">
      <alignment horizontal="center" vertical="center" wrapText="1"/>
      <protection locked="0"/>
    </xf>
    <xf numFmtId="0" fontId="35" fillId="3" borderId="6" xfId="6" applyFont="1" applyFill="1" applyBorder="1" applyAlignment="1" applyProtection="1">
      <alignment horizontal="left" vertical="top" wrapText="1"/>
      <protection locked="0"/>
    </xf>
    <xf numFmtId="169" fontId="35" fillId="4" borderId="6" xfId="5" applyNumberFormat="1" applyFont="1" applyFill="1" applyBorder="1" applyAlignment="1" applyProtection="1">
      <alignment horizontal="center" vertical="center" wrapText="1"/>
    </xf>
    <xf numFmtId="169" fontId="35" fillId="0" borderId="0" xfId="5" applyNumberFormat="1" applyFont="1" applyFill="1" applyBorder="1" applyAlignment="1" applyProtection="1">
      <alignment horizontal="center" vertical="center" wrapText="1"/>
    </xf>
    <xf numFmtId="169" fontId="38" fillId="0" borderId="0" xfId="6" applyNumberFormat="1" applyFont="1" applyAlignment="1">
      <alignment horizontal="center" vertical="center" wrapText="1"/>
    </xf>
    <xf numFmtId="0" fontId="44" fillId="0" borderId="0" xfId="4" applyFont="1" applyFill="1" applyBorder="1" applyAlignment="1" applyProtection="1">
      <alignment horizontal="left"/>
      <protection locked="0"/>
    </xf>
    <xf numFmtId="168" fontId="35" fillId="0" borderId="6" xfId="6" applyNumberFormat="1" applyFont="1" applyBorder="1" applyAlignment="1" applyProtection="1">
      <alignment vertical="top" wrapText="1"/>
      <protection locked="0"/>
    </xf>
    <xf numFmtId="168" fontId="35" fillId="0" borderId="6" xfId="6" applyNumberFormat="1" applyFont="1" applyBorder="1" applyAlignment="1" applyProtection="1">
      <alignment horizontal="left" vertical="top" wrapText="1"/>
      <protection locked="0"/>
    </xf>
    <xf numFmtId="0" fontId="44" fillId="0" borderId="0" xfId="4" applyFont="1" applyBorder="1" applyAlignment="1" applyProtection="1">
      <alignment horizontal="left"/>
      <protection locked="0"/>
    </xf>
    <xf numFmtId="169" fontId="38" fillId="4" borderId="6" xfId="6" applyNumberFormat="1" applyFont="1" applyFill="1" applyBorder="1" applyAlignment="1">
      <alignment horizontal="center" vertical="center" wrapText="1"/>
    </xf>
    <xf numFmtId="0" fontId="35" fillId="0" borderId="0" xfId="6" applyFont="1" applyAlignment="1">
      <alignment horizontal="left"/>
    </xf>
    <xf numFmtId="169" fontId="35" fillId="4" borderId="6" xfId="6" applyNumberFormat="1" applyFont="1" applyFill="1" applyBorder="1" applyAlignment="1">
      <alignment horizontal="center" vertical="center" wrapText="1"/>
    </xf>
    <xf numFmtId="169" fontId="35" fillId="0" borderId="0" xfId="6" applyNumberFormat="1" applyFont="1" applyAlignment="1">
      <alignment horizontal="center" vertical="center" wrapText="1"/>
    </xf>
    <xf numFmtId="168" fontId="46" fillId="0" borderId="6" xfId="6" applyNumberFormat="1" applyFont="1" applyBorder="1" applyAlignment="1" applyProtection="1">
      <alignment horizontal="left" vertical="top" wrapText="1"/>
      <protection locked="0"/>
    </xf>
    <xf numFmtId="0" fontId="35" fillId="8" borderId="6" xfId="6" applyFont="1" applyFill="1" applyBorder="1" applyAlignment="1" applyProtection="1">
      <alignment horizontal="right" vertical="center" wrapText="1"/>
      <protection locked="0"/>
    </xf>
    <xf numFmtId="0" fontId="35" fillId="0" borderId="6" xfId="6" applyFont="1" applyBorder="1" applyAlignment="1" applyProtection="1">
      <alignment horizontal="left" vertical="top" wrapText="1"/>
      <protection locked="0"/>
    </xf>
    <xf numFmtId="168" fontId="35" fillId="3" borderId="6" xfId="6" applyNumberFormat="1" applyFont="1" applyFill="1" applyBorder="1" applyAlignment="1" applyProtection="1">
      <alignment horizontal="center" vertical="center" wrapText="1"/>
      <protection locked="0"/>
    </xf>
    <xf numFmtId="168" fontId="35" fillId="0" borderId="0" xfId="6" applyNumberFormat="1" applyFont="1" applyAlignment="1" applyProtection="1">
      <alignment horizontal="center" vertical="center" wrapText="1"/>
      <protection locked="0"/>
    </xf>
    <xf numFmtId="168" fontId="38" fillId="4" borderId="6" xfId="6" applyNumberFormat="1" applyFont="1" applyFill="1" applyBorder="1" applyAlignment="1">
      <alignment horizontal="center" vertical="center" wrapText="1"/>
    </xf>
    <xf numFmtId="0" fontId="38" fillId="8" borderId="6" xfId="6" applyFont="1" applyFill="1" applyBorder="1" applyAlignment="1" applyProtection="1">
      <alignment horizontal="right" vertical="center" wrapText="1"/>
      <protection locked="0"/>
    </xf>
    <xf numFmtId="0" fontId="35" fillId="0" borderId="0" xfId="6" applyFont="1" applyAlignment="1">
      <alignment horizontal="center" vertical="center"/>
    </xf>
    <xf numFmtId="0" fontId="44" fillId="0" borderId="0" xfId="4" applyFont="1" applyBorder="1" applyAlignment="1" applyProtection="1">
      <protection locked="0"/>
    </xf>
    <xf numFmtId="0" fontId="44" fillId="0" borderId="0" xfId="4" applyFont="1" applyFill="1" applyBorder="1" applyAlignment="1" applyProtection="1">
      <protection locked="0"/>
    </xf>
    <xf numFmtId="166" fontId="44" fillId="0" borderId="0" xfId="7" applyFont="1" applyBorder="1" applyAlignment="1" applyProtection="1">
      <alignment horizontal="left"/>
    </xf>
    <xf numFmtId="0" fontId="44" fillId="0" borderId="0" xfId="4" applyFont="1" applyBorder="1" applyAlignment="1" applyProtection="1">
      <alignment horizontal="left" vertical="top"/>
      <protection locked="0"/>
    </xf>
    <xf numFmtId="0" fontId="44" fillId="0" borderId="0" xfId="4" applyFont="1" applyFill="1" applyBorder="1" applyAlignment="1" applyProtection="1">
      <alignment vertical="top"/>
      <protection locked="0"/>
    </xf>
    <xf numFmtId="166" fontId="44" fillId="0" borderId="0" xfId="7" applyFont="1" applyBorder="1" applyAlignment="1" applyProtection="1">
      <alignment horizontal="left" vertical="top" wrapText="1"/>
    </xf>
    <xf numFmtId="0" fontId="44" fillId="0" borderId="0" xfId="4" applyFont="1" applyBorder="1" applyAlignment="1" applyProtection="1">
      <alignment horizontal="center"/>
      <protection locked="0"/>
    </xf>
    <xf numFmtId="0" fontId="44" fillId="0" borderId="0" xfId="4" applyFont="1" applyFill="1" applyBorder="1" applyAlignment="1" applyProtection="1">
      <alignment horizontal="center"/>
      <protection locked="0"/>
    </xf>
    <xf numFmtId="0" fontId="38" fillId="0" borderId="0" xfId="5" applyFont="1" applyFill="1" applyBorder="1" applyAlignment="1" applyProtection="1">
      <alignment horizontal="center" vertical="center" wrapText="1"/>
      <protection locked="0"/>
    </xf>
    <xf numFmtId="0" fontId="42" fillId="0" borderId="0" xfId="5" applyFont="1" applyFill="1" applyBorder="1" applyAlignment="1" applyProtection="1">
      <alignment horizontal="center" vertical="center" wrapText="1"/>
      <protection locked="0"/>
    </xf>
    <xf numFmtId="0" fontId="44" fillId="0" borderId="0" xfId="4" applyFont="1" applyFill="1" applyBorder="1" applyAlignment="1" applyProtection="1">
      <alignment horizontal="left" vertical="top"/>
      <protection locked="0"/>
    </xf>
    <xf numFmtId="0" fontId="38" fillId="4" borderId="6" xfId="5" applyFont="1" applyFill="1" applyBorder="1" applyAlignment="1" applyProtection="1">
      <alignment horizontal="center" vertical="center" wrapText="1"/>
      <protection locked="0"/>
    </xf>
    <xf numFmtId="0" fontId="42" fillId="4" borderId="6" xfId="5" applyFont="1" applyFill="1" applyBorder="1" applyAlignment="1" applyProtection="1">
      <alignment horizontal="center" vertical="center" wrapText="1"/>
      <protection locked="0"/>
    </xf>
    <xf numFmtId="169" fontId="47" fillId="8" borderId="6" xfId="6" applyNumberFormat="1" applyFont="1" applyFill="1" applyBorder="1" applyAlignment="1">
      <alignment horizontal="center" vertical="center" wrapText="1"/>
    </xf>
    <xf numFmtId="169" fontId="38" fillId="8" borderId="6" xfId="6" applyNumberFormat="1" applyFont="1" applyFill="1" applyBorder="1" applyAlignment="1">
      <alignment horizontal="center" vertical="center" wrapText="1"/>
    </xf>
    <xf numFmtId="169" fontId="35" fillId="0" borderId="6" xfId="6" applyNumberFormat="1" applyFont="1" applyBorder="1" applyAlignment="1" applyProtection="1">
      <alignment horizontal="center" vertical="center"/>
      <protection locked="0"/>
    </xf>
    <xf numFmtId="0" fontId="35" fillId="0" borderId="6" xfId="6" applyFont="1" applyBorder="1" applyAlignment="1" applyProtection="1">
      <alignment horizontal="center" vertical="center"/>
      <protection locked="0"/>
    </xf>
    <xf numFmtId="0" fontId="38" fillId="4" borderId="6" xfId="5" applyFont="1" applyFill="1" applyBorder="1" applyAlignment="1">
      <alignment horizontal="center" vertical="center" wrapText="1"/>
    </xf>
    <xf numFmtId="2" fontId="41" fillId="13" borderId="11" xfId="11" applyNumberFormat="1" applyFont="1" applyFill="1" applyBorder="1" applyAlignment="1">
      <alignment horizontal="center" vertical="center"/>
    </xf>
    <xf numFmtId="0" fontId="48" fillId="0" borderId="0" xfId="4" applyFont="1" applyBorder="1" applyAlignment="1" applyProtection="1">
      <alignment horizontal="left" vertical="top"/>
      <protection locked="0"/>
    </xf>
    <xf numFmtId="166" fontId="48" fillId="0" borderId="0" xfId="7" applyFont="1" applyBorder="1" applyAlignment="1" applyProtection="1"/>
    <xf numFmtId="0" fontId="48" fillId="0" borderId="0" xfId="4" applyFont="1" applyBorder="1" applyAlignment="1" applyProtection="1">
      <alignment vertical="top"/>
      <protection locked="0"/>
    </xf>
    <xf numFmtId="166" fontId="48" fillId="0" borderId="0" xfId="7" applyFont="1" applyFill="1" applyBorder="1" applyAlignment="1" applyProtection="1">
      <alignment horizontal="left" vertical="top" wrapText="1"/>
    </xf>
    <xf numFmtId="0" fontId="49" fillId="0" borderId="0" xfId="6" applyFont="1"/>
    <xf numFmtId="166" fontId="48" fillId="0" borderId="0" xfId="7" applyFont="1" applyBorder="1" applyAlignment="1" applyProtection="1">
      <alignment horizontal="left" vertical="top" wrapText="1"/>
    </xf>
    <xf numFmtId="0" fontId="50" fillId="0" borderId="0" xfId="13" applyFont="1" applyAlignment="1">
      <alignment vertical="center"/>
    </xf>
    <xf numFmtId="0" fontId="51" fillId="0" borderId="0" xfId="4" applyFont="1" applyBorder="1" applyAlignment="1" applyProtection="1">
      <alignment horizontal="right" vertical="top"/>
      <protection locked="0"/>
    </xf>
    <xf numFmtId="0" fontId="51" fillId="0" borderId="0" xfId="13" applyFont="1" applyAlignment="1">
      <alignment vertical="center"/>
    </xf>
    <xf numFmtId="0" fontId="50" fillId="0" borderId="0" xfId="13" applyFont="1" applyAlignment="1" applyProtection="1">
      <alignment vertical="center"/>
      <protection locked="0"/>
    </xf>
    <xf numFmtId="169" fontId="50" fillId="0" borderId="0" xfId="13" applyNumberFormat="1" applyFont="1" applyAlignment="1" applyProtection="1">
      <alignment horizontal="center" vertical="center"/>
      <protection locked="0"/>
    </xf>
    <xf numFmtId="169" fontId="38" fillId="8" borderId="45" xfId="10" applyNumberFormat="1" applyFont="1" applyFill="1" applyBorder="1" applyAlignment="1">
      <alignment horizontal="center"/>
    </xf>
    <xf numFmtId="169" fontId="31" fillId="8" borderId="58" xfId="13" applyNumberFormat="1" applyFont="1" applyFill="1" applyBorder="1" applyAlignment="1">
      <alignment horizontal="center" vertical="center"/>
    </xf>
    <xf numFmtId="0" fontId="35" fillId="4" borderId="61" xfId="12" applyNumberFormat="1" applyFont="1" applyFill="1" applyBorder="1" applyAlignment="1" applyProtection="1">
      <alignment horizontal="center" vertical="center"/>
    </xf>
    <xf numFmtId="0" fontId="35" fillId="0" borderId="0" xfId="0" applyFont="1" applyAlignment="1">
      <alignment horizontal="left"/>
    </xf>
    <xf numFmtId="0" fontId="39" fillId="0" borderId="1" xfId="3" applyFont="1" applyAlignment="1" applyProtection="1">
      <alignment horizontal="left"/>
      <protection locked="0"/>
    </xf>
    <xf numFmtId="0" fontId="39" fillId="0" borderId="62" xfId="3" applyFont="1" applyBorder="1" applyAlignment="1" applyProtection="1">
      <alignment horizontal="left"/>
      <protection locked="0"/>
    </xf>
    <xf numFmtId="0" fontId="40" fillId="0" borderId="1" xfId="3" applyFont="1" applyAlignment="1">
      <alignment vertical="center" wrapText="1"/>
    </xf>
    <xf numFmtId="0" fontId="35" fillId="0" borderId="0" xfId="0" applyFont="1" applyAlignment="1">
      <alignment vertical="center" wrapText="1"/>
    </xf>
    <xf numFmtId="0" fontId="35" fillId="0" borderId="0" xfId="0" applyFont="1" applyAlignment="1">
      <alignment vertical="top" wrapText="1"/>
    </xf>
    <xf numFmtId="0" fontId="35" fillId="0" borderId="0" xfId="0" applyFont="1" applyAlignment="1">
      <alignment horizontal="left" vertical="top" wrapText="1"/>
    </xf>
    <xf numFmtId="0" fontId="36" fillId="0" borderId="0" xfId="0" applyFont="1" applyAlignment="1">
      <alignment vertical="top" wrapText="1"/>
    </xf>
    <xf numFmtId="0" fontId="53" fillId="0" borderId="0" xfId="17" applyFont="1" applyFill="1" applyAlignment="1"/>
    <xf numFmtId="0" fontId="40" fillId="0" borderId="1" xfId="3" applyFont="1" applyAlignment="1">
      <alignment wrapText="1"/>
    </xf>
    <xf numFmtId="0" fontId="35" fillId="0" borderId="4" xfId="0" applyFont="1" applyBorder="1" applyAlignment="1">
      <alignment horizontal="left" wrapText="1"/>
    </xf>
    <xf numFmtId="0" fontId="35" fillId="0" borderId="51" xfId="0" applyFont="1" applyBorder="1" applyAlignment="1">
      <alignment vertical="top" wrapText="1"/>
    </xf>
    <xf numFmtId="0" fontId="35" fillId="0" borderId="52" xfId="0" applyFont="1" applyBorder="1" applyAlignment="1">
      <alignment vertical="top" wrapText="1"/>
    </xf>
    <xf numFmtId="0" fontId="38" fillId="0" borderId="48" xfId="16" applyFont="1" applyBorder="1" applyAlignment="1">
      <alignment horizontal="left" wrapText="1"/>
    </xf>
    <xf numFmtId="0" fontId="38" fillId="0" borderId="49" xfId="16" applyFont="1" applyBorder="1" applyAlignment="1">
      <alignment horizontal="left" wrapText="1"/>
    </xf>
    <xf numFmtId="0" fontId="38" fillId="0" borderId="53" xfId="0" applyFont="1" applyBorder="1" applyAlignment="1">
      <alignment horizontal="left" vertical="top" wrapText="1"/>
    </xf>
    <xf numFmtId="0" fontId="38" fillId="0" borderId="47" xfId="0" applyFont="1" applyBorder="1" applyAlignment="1">
      <alignment horizontal="left" vertical="top" wrapText="1"/>
    </xf>
    <xf numFmtId="0" fontId="35" fillId="0" borderId="54" xfId="0" applyFont="1" applyBorder="1" applyAlignment="1">
      <alignment vertical="top" wrapText="1"/>
    </xf>
    <xf numFmtId="0" fontId="35" fillId="0" borderId="55" xfId="0" applyFont="1" applyBorder="1" applyAlignment="1">
      <alignment vertical="top" wrapText="1"/>
    </xf>
    <xf numFmtId="0" fontId="35" fillId="0" borderId="48" xfId="0" applyFont="1" applyBorder="1" applyAlignment="1">
      <alignment horizontal="left" vertical="top" wrapText="1" indent="2"/>
    </xf>
    <xf numFmtId="0" fontId="35" fillId="0" borderId="49" xfId="0" applyFont="1" applyBorder="1" applyAlignment="1">
      <alignment horizontal="left" vertical="top" wrapText="1" indent="2"/>
    </xf>
    <xf numFmtId="0" fontId="35" fillId="0" borderId="56" xfId="0" applyFont="1" applyBorder="1" applyAlignment="1">
      <alignment vertical="top" wrapText="1"/>
    </xf>
    <xf numFmtId="0" fontId="35" fillId="0" borderId="56" xfId="0" applyFont="1" applyBorder="1" applyAlignment="1">
      <alignment horizontal="left" vertical="top" wrapText="1" indent="2"/>
    </xf>
    <xf numFmtId="0" fontId="35" fillId="0" borderId="0" xfId="0" applyFont="1" applyAlignment="1">
      <alignment horizontal="left" vertical="top" wrapText="1" indent="2"/>
    </xf>
    <xf numFmtId="0" fontId="38" fillId="0" borderId="57" xfId="0" applyFont="1" applyBorder="1" applyAlignment="1">
      <alignment horizontal="left" vertical="top" wrapText="1"/>
    </xf>
    <xf numFmtId="0" fontId="35" fillId="0" borderId="60" xfId="0" applyFont="1" applyBorder="1" applyAlignment="1">
      <alignment vertical="top" wrapText="1"/>
    </xf>
    <xf numFmtId="0" fontId="35" fillId="0" borderId="59" xfId="0" applyFont="1" applyBorder="1" applyAlignment="1">
      <alignment vertical="top" wrapText="1"/>
    </xf>
    <xf numFmtId="2" fontId="41" fillId="14" borderId="43" xfId="11" applyNumberFormat="1" applyFont="1" applyFill="1" applyBorder="1" applyAlignment="1">
      <alignment horizontal="center" vertical="center" wrapText="1"/>
    </xf>
    <xf numFmtId="0" fontId="42" fillId="8" borderId="42" xfId="10" applyFont="1" applyFill="1" applyBorder="1" applyAlignment="1">
      <alignment horizontal="center" vertical="center"/>
    </xf>
    <xf numFmtId="0" fontId="21" fillId="0" borderId="0" xfId="13" applyFont="1" applyAlignment="1">
      <alignment horizontal="center" vertical="center"/>
    </xf>
    <xf numFmtId="0" fontId="51" fillId="0" borderId="0" xfId="4" applyFont="1" applyFill="1" applyBorder="1" applyAlignment="1" applyProtection="1">
      <alignment horizontal="right"/>
      <protection locked="0"/>
    </xf>
    <xf numFmtId="2" fontId="41" fillId="13" borderId="11" xfId="11" applyNumberFormat="1" applyFont="1" applyFill="1" applyBorder="1" applyAlignment="1">
      <alignment horizontal="center" vertical="center"/>
    </xf>
    <xf numFmtId="2" fontId="41" fillId="13" borderId="12" xfId="11" applyNumberFormat="1" applyFont="1" applyFill="1" applyBorder="1" applyAlignment="1">
      <alignment horizontal="center" vertical="center"/>
    </xf>
    <xf numFmtId="0" fontId="26" fillId="8" borderId="13" xfId="10" applyFont="1" applyFill="1" applyBorder="1" applyAlignment="1">
      <alignment horizontal="left" vertical="center"/>
    </xf>
    <xf numFmtId="0" fontId="26" fillId="8" borderId="39" xfId="10" applyFont="1" applyFill="1" applyBorder="1" applyAlignment="1">
      <alignment horizontal="left" vertical="center"/>
    </xf>
    <xf numFmtId="0" fontId="31" fillId="0" borderId="0" xfId="4" applyFont="1" applyFill="1" applyBorder="1" applyAlignment="1" applyProtection="1">
      <alignment horizontal="center" vertical="top"/>
      <protection locked="0"/>
    </xf>
    <xf numFmtId="0" fontId="51" fillId="0" borderId="0" xfId="4" applyFont="1" applyFill="1" applyBorder="1" applyAlignment="1" applyProtection="1">
      <alignment horizontal="center" vertical="top"/>
      <protection locked="0"/>
    </xf>
    <xf numFmtId="0" fontId="38" fillId="5" borderId="0" xfId="10" applyFont="1" applyFill="1" applyAlignment="1">
      <alignment horizontal="left" vertical="center"/>
    </xf>
    <xf numFmtId="0" fontId="38" fillId="5" borderId="40" xfId="10" applyFont="1" applyFill="1" applyBorder="1" applyAlignment="1">
      <alignment horizontal="left" vertical="center"/>
    </xf>
    <xf numFmtId="0" fontId="38" fillId="8" borderId="0" xfId="10" applyFont="1" applyFill="1" applyAlignment="1">
      <alignment horizontal="left" vertical="center"/>
    </xf>
    <xf numFmtId="0" fontId="38" fillId="8" borderId="40" xfId="10" applyFont="1" applyFill="1" applyBorder="1" applyAlignment="1">
      <alignment horizontal="left" vertical="center"/>
    </xf>
    <xf numFmtId="0" fontId="38" fillId="8" borderId="6" xfId="6" applyFont="1" applyFill="1" applyBorder="1" applyAlignment="1">
      <alignment horizontal="right" wrapText="1"/>
    </xf>
    <xf numFmtId="0" fontId="38" fillId="4" borderId="6" xfId="5" applyFont="1" applyFill="1" applyBorder="1" applyAlignment="1" applyProtection="1">
      <alignment horizontal="center" vertical="center" wrapText="1"/>
      <protection locked="0"/>
    </xf>
    <xf numFmtId="0" fontId="38" fillId="8" borderId="6" xfId="6" applyFont="1" applyFill="1" applyBorder="1" applyAlignment="1">
      <alignment horizontal="right" vertical="center" wrapText="1"/>
    </xf>
    <xf numFmtId="0" fontId="44" fillId="0" borderId="10" xfId="4" applyFont="1" applyBorder="1" applyAlignment="1" applyProtection="1">
      <alignment horizontal="left"/>
      <protection locked="0"/>
    </xf>
    <xf numFmtId="0" fontId="44" fillId="0" borderId="5" xfId="4" applyFont="1" applyBorder="1" applyAlignment="1" applyProtection="1">
      <alignment horizontal="left"/>
      <protection locked="0"/>
    </xf>
    <xf numFmtId="0" fontId="38" fillId="8" borderId="7" xfId="5" applyFont="1" applyFill="1" applyBorder="1" applyAlignment="1" applyProtection="1">
      <alignment horizontal="center" vertical="center" wrapText="1"/>
      <protection locked="0"/>
    </xf>
    <xf numFmtId="0" fontId="38" fillId="8" borderId="9" xfId="5" applyFont="1" applyFill="1" applyBorder="1" applyAlignment="1" applyProtection="1">
      <alignment horizontal="center" vertical="center" wrapText="1"/>
      <protection locked="0"/>
    </xf>
    <xf numFmtId="0" fontId="35" fillId="0" borderId="7" xfId="5" applyFont="1" applyBorder="1" applyAlignment="1" applyProtection="1">
      <alignment horizontal="right" vertical="center" wrapText="1"/>
      <protection locked="0"/>
    </xf>
    <xf numFmtId="0" fontId="35" fillId="0" borderId="8" xfId="5" applyFont="1" applyBorder="1" applyAlignment="1" applyProtection="1">
      <alignment horizontal="right" vertical="center" wrapText="1"/>
      <protection locked="0"/>
    </xf>
    <xf numFmtId="0" fontId="35" fillId="0" borderId="9" xfId="5" applyFont="1" applyBorder="1" applyAlignment="1" applyProtection="1">
      <alignment horizontal="right" vertical="center" wrapText="1"/>
      <protection locked="0"/>
    </xf>
    <xf numFmtId="0" fontId="35" fillId="0" borderId="0" xfId="6" applyFont="1" applyAlignment="1">
      <alignment horizontal="left"/>
    </xf>
    <xf numFmtId="0" fontId="35" fillId="0" borderId="6" xfId="5" applyFont="1" applyBorder="1" applyAlignment="1" applyProtection="1">
      <alignment horizontal="right" vertical="center" wrapText="1"/>
      <protection locked="0"/>
    </xf>
    <xf numFmtId="0" fontId="44" fillId="0" borderId="0" xfId="4" applyFont="1" applyBorder="1" applyAlignment="1" applyProtection="1">
      <alignment horizontal="left"/>
      <protection locked="0"/>
    </xf>
    <xf numFmtId="0" fontId="35" fillId="0" borderId="10" xfId="6" applyFont="1" applyBorder="1" applyAlignment="1">
      <alignment horizontal="center"/>
    </xf>
    <xf numFmtId="0" fontId="35" fillId="0" borderId="4" xfId="6" applyFont="1" applyBorder="1" applyAlignment="1" applyProtection="1">
      <alignment horizontal="center"/>
      <protection locked="0"/>
    </xf>
    <xf numFmtId="0" fontId="38" fillId="8" borderId="11" xfId="6" applyFont="1" applyFill="1" applyBorder="1" applyAlignment="1">
      <alignment horizontal="right" vertical="center" wrapText="1"/>
    </xf>
    <xf numFmtId="0" fontId="38" fillId="8" borderId="12" xfId="6" applyFont="1" applyFill="1" applyBorder="1" applyAlignment="1">
      <alignment horizontal="right" vertical="center" wrapText="1"/>
    </xf>
    <xf numFmtId="0" fontId="38" fillId="5" borderId="12" xfId="6" applyFont="1" applyFill="1" applyBorder="1" applyAlignment="1">
      <alignment horizontal="right" vertical="center" wrapText="1"/>
    </xf>
    <xf numFmtId="0" fontId="10" fillId="10" borderId="18" xfId="5" applyFont="1" applyFill="1" applyBorder="1" applyAlignment="1" applyProtection="1">
      <alignment horizontal="center" vertical="center" wrapText="1"/>
      <protection locked="0"/>
    </xf>
    <xf numFmtId="0" fontId="10" fillId="10" borderId="20" xfId="5" applyFont="1" applyFill="1" applyBorder="1" applyAlignment="1" applyProtection="1">
      <alignment horizontal="center" vertical="center" wrapText="1"/>
      <protection locked="0"/>
    </xf>
    <xf numFmtId="0" fontId="10" fillId="10" borderId="28" xfId="5" applyFont="1" applyFill="1" applyBorder="1" applyAlignment="1" applyProtection="1">
      <alignment horizontal="center" vertical="center" wrapText="1"/>
      <protection locked="0"/>
    </xf>
    <xf numFmtId="0" fontId="10" fillId="10" borderId="29" xfId="5" applyFont="1" applyFill="1" applyBorder="1" applyAlignment="1" applyProtection="1">
      <alignment horizontal="center" vertical="center" wrapText="1"/>
      <protection locked="0"/>
    </xf>
    <xf numFmtId="0" fontId="10" fillId="10" borderId="25" xfId="5" applyFont="1" applyFill="1" applyBorder="1" applyAlignment="1" applyProtection="1">
      <alignment horizontal="center" vertical="center" wrapText="1"/>
      <protection locked="0"/>
    </xf>
    <xf numFmtId="0" fontId="10" fillId="10" borderId="26" xfId="5" applyFont="1" applyFill="1" applyBorder="1" applyAlignment="1" applyProtection="1">
      <alignment horizontal="center" vertical="center" wrapText="1"/>
      <protection locked="0"/>
    </xf>
    <xf numFmtId="0" fontId="9" fillId="3" borderId="7" xfId="5" applyFont="1" applyFill="1" applyBorder="1" applyAlignment="1" applyProtection="1">
      <alignment horizontal="center" vertical="center" wrapText="1"/>
    </xf>
    <xf numFmtId="0" fontId="9" fillId="3" borderId="8" xfId="5" applyFont="1" applyFill="1" applyBorder="1" applyAlignment="1" applyProtection="1">
      <alignment horizontal="center" vertical="center" wrapText="1"/>
    </xf>
    <xf numFmtId="0" fontId="9" fillId="3" borderId="9" xfId="5" applyFont="1" applyFill="1" applyBorder="1" applyAlignment="1" applyProtection="1">
      <alignment horizontal="center" vertical="center" wrapText="1"/>
    </xf>
    <xf numFmtId="0" fontId="10" fillId="10" borderId="17" xfId="5" applyFont="1" applyFill="1" applyBorder="1" applyAlignment="1" applyProtection="1">
      <alignment horizontal="center" vertical="center" wrapText="1"/>
      <protection locked="0"/>
    </xf>
    <xf numFmtId="0" fontId="10" fillId="10" borderId="19" xfId="5" applyFont="1" applyFill="1" applyBorder="1" applyAlignment="1" applyProtection="1">
      <alignment horizontal="center" vertical="center" wrapText="1"/>
      <protection locked="0"/>
    </xf>
    <xf numFmtId="0" fontId="10" fillId="10" borderId="23" xfId="5" applyFont="1" applyFill="1" applyBorder="1" applyAlignment="1" applyProtection="1">
      <alignment horizontal="center" vertical="center" wrapText="1"/>
      <protection locked="0"/>
    </xf>
    <xf numFmtId="0" fontId="10" fillId="10" borderId="24" xfId="5" applyFont="1" applyFill="1" applyBorder="1" applyAlignment="1" applyProtection="1">
      <alignment horizontal="center" vertical="center" wrapText="1"/>
      <protection locked="0"/>
    </xf>
    <xf numFmtId="0" fontId="10" fillId="10" borderId="31" xfId="0" applyFont="1" applyFill="1" applyBorder="1" applyAlignment="1">
      <alignment horizontal="center" vertical="center" wrapText="1"/>
    </xf>
    <xf numFmtId="0" fontId="10" fillId="10" borderId="33" xfId="0" applyFont="1" applyFill="1" applyBorder="1" applyAlignment="1">
      <alignment horizontal="center" vertical="center" wrapText="1"/>
    </xf>
    <xf numFmtId="0" fontId="10" fillId="10" borderId="38" xfId="0" applyFont="1" applyFill="1" applyBorder="1" applyAlignment="1">
      <alignment horizontal="center" vertical="center" wrapText="1"/>
    </xf>
    <xf numFmtId="0" fontId="9" fillId="9" borderId="11" xfId="5" applyFont="1" applyFill="1" applyBorder="1" applyAlignment="1" applyProtection="1">
      <alignment horizontal="center" vertical="center" wrapText="1"/>
      <protection locked="0"/>
    </xf>
    <xf numFmtId="0" fontId="9" fillId="9" borderId="12" xfId="5" applyFont="1" applyFill="1" applyBorder="1" applyAlignment="1" applyProtection="1">
      <alignment horizontal="center" vertical="center" wrapText="1"/>
      <protection locked="0"/>
    </xf>
    <xf numFmtId="169" fontId="7" fillId="0" borderId="10" xfId="4" applyNumberFormat="1" applyFont="1" applyBorder="1" applyAlignment="1" applyProtection="1">
      <alignment horizontal="center"/>
    </xf>
    <xf numFmtId="0" fontId="7" fillId="0" borderId="5" xfId="4" applyFont="1" applyBorder="1" applyAlignment="1" applyProtection="1">
      <alignment horizontal="left"/>
    </xf>
    <xf numFmtId="0" fontId="7" fillId="0" borderId="0" xfId="4" applyFont="1" applyBorder="1" applyAlignment="1" applyProtection="1">
      <alignment horizontal="left"/>
    </xf>
    <xf numFmtId="0" fontId="10" fillId="10" borderId="30" xfId="5" applyFont="1" applyFill="1" applyBorder="1" applyAlignment="1" applyProtection="1">
      <alignment horizontal="center" vertical="center" wrapText="1"/>
    </xf>
    <xf numFmtId="0" fontId="10" fillId="10" borderId="32" xfId="5" applyFont="1" applyFill="1" applyBorder="1" applyAlignment="1" applyProtection="1">
      <alignment horizontal="center" vertical="center" wrapText="1"/>
    </xf>
    <xf numFmtId="0" fontId="10" fillId="10" borderId="37" xfId="5" applyFont="1" applyFill="1" applyBorder="1" applyAlignment="1" applyProtection="1">
      <alignment horizontal="center" vertical="center" wrapText="1"/>
    </xf>
    <xf numFmtId="0" fontId="7" fillId="0" borderId="10" xfId="4" applyFont="1" applyBorder="1" applyAlignment="1" applyProtection="1">
      <alignment horizontal="center"/>
    </xf>
    <xf numFmtId="0" fontId="10" fillId="10" borderId="7" xfId="0" applyFont="1" applyFill="1" applyBorder="1" applyAlignment="1" applyProtection="1">
      <alignment horizontal="center" vertical="center" wrapText="1"/>
      <protection locked="0"/>
    </xf>
    <xf numFmtId="0" fontId="10" fillId="10" borderId="8" xfId="0" applyFont="1" applyFill="1" applyBorder="1" applyAlignment="1" applyProtection="1">
      <alignment horizontal="center" vertical="center" wrapText="1"/>
      <protection locked="0"/>
    </xf>
    <xf numFmtId="0" fontId="10" fillId="10" borderId="9" xfId="0" applyFont="1" applyFill="1" applyBorder="1" applyAlignment="1" applyProtection="1">
      <alignment horizontal="center" vertical="center" wrapText="1"/>
      <protection locked="0"/>
    </xf>
    <xf numFmtId="0" fontId="6" fillId="0" borderId="10" xfId="0" applyFont="1" applyBorder="1" applyAlignment="1">
      <alignment horizontal="center"/>
    </xf>
    <xf numFmtId="0" fontId="9" fillId="0" borderId="7" xfId="5" applyFont="1" applyFill="1" applyBorder="1" applyAlignment="1" applyProtection="1">
      <alignment horizontal="center" vertical="center" wrapText="1"/>
      <protection locked="0"/>
    </xf>
    <xf numFmtId="0" fontId="9" fillId="0" borderId="8" xfId="5" applyFont="1" applyFill="1" applyBorder="1" applyAlignment="1" applyProtection="1">
      <alignment horizontal="center" vertical="center" wrapText="1"/>
      <protection locked="0"/>
    </xf>
    <xf numFmtId="0" fontId="9" fillId="0" borderId="9" xfId="5" applyFont="1" applyFill="1" applyBorder="1" applyAlignment="1" applyProtection="1">
      <alignment horizontal="center" vertical="center" wrapText="1"/>
      <protection locked="0"/>
    </xf>
    <xf numFmtId="0" fontId="8" fillId="0" borderId="0" xfId="4" applyFont="1" applyBorder="1" applyAlignment="1" applyProtection="1">
      <alignment horizontal="left" vertical="top" wrapText="1"/>
      <protection locked="0"/>
    </xf>
    <xf numFmtId="0" fontId="7" fillId="0" borderId="5" xfId="4" applyFont="1" applyBorder="1" applyAlignment="1" applyProtection="1">
      <alignment horizontal="left"/>
      <protection locked="0"/>
    </xf>
    <xf numFmtId="0" fontId="5" fillId="0" borderId="1" xfId="3" applyFont="1" applyAlignment="1" applyProtection="1">
      <alignment horizontal="left"/>
      <protection locked="0"/>
    </xf>
    <xf numFmtId="0" fontId="6" fillId="0" borderId="4" xfId="0" applyFont="1" applyBorder="1" applyAlignment="1" applyProtection="1">
      <alignment horizontal="left"/>
      <protection locked="0"/>
    </xf>
    <xf numFmtId="0" fontId="8" fillId="0" borderId="0" xfId="4" applyFont="1" applyBorder="1" applyAlignment="1" applyProtection="1">
      <alignment horizontal="left"/>
      <protection locked="0"/>
    </xf>
    <xf numFmtId="0" fontId="7" fillId="0" borderId="0" xfId="4" applyFont="1" applyBorder="1" applyAlignment="1" applyProtection="1">
      <alignment horizontal="center"/>
      <protection locked="0"/>
    </xf>
  </cellXfs>
  <cellStyles count="18">
    <cellStyle name="Comma0" xfId="11" xr:uid="{AF242B1D-D6C1-48ED-9F05-BC6210DC504B}"/>
    <cellStyle name="Currency" xfId="1" builtinId="4"/>
    <cellStyle name="Heading 1" xfId="3" builtinId="16"/>
    <cellStyle name="Heading 2" xfId="4" builtinId="17"/>
    <cellStyle name="Heading 3" xfId="5" builtinId="18"/>
    <cellStyle name="Heading 4" xfId="16" builtinId="19"/>
    <cellStyle name="Hyperlink" xfId="17" builtinId="8"/>
    <cellStyle name="Milliers 2" xfId="7" xr:uid="{8BC4F204-C196-49B3-90EA-51E71D4D12CA}"/>
    <cellStyle name="Milliers 3" xfId="9" xr:uid="{905DDADC-469D-4838-9A2C-3B2D65AB044B}"/>
    <cellStyle name="Milliers 3 2" xfId="12" xr:uid="{1D5D9C10-2A18-4D3E-8452-4B773F2D4AB9}"/>
    <cellStyle name="Milliers 3 3" xfId="14" xr:uid="{823C0D33-91CD-4D29-8322-9308B823E36D}"/>
    <cellStyle name="Normal" xfId="0" builtinId="0"/>
    <cellStyle name="Normal 2" xfId="8" xr:uid="{B7F71FE0-5C93-43E3-9781-7C3AB8251633}"/>
    <cellStyle name="Normal 2 2" xfId="13" xr:uid="{83962564-6F65-40C9-B555-3AA709832174}"/>
    <cellStyle name="Normal 3" xfId="6" xr:uid="{916C5414-6B70-4C5A-80A6-64A91C18F02A}"/>
    <cellStyle name="Normal 3 3" xfId="15" xr:uid="{8ACDF0C5-4ABD-4A40-A8B1-71B6B652CB37}"/>
    <cellStyle name="Normal 4" xfId="10" xr:uid="{1A060B2A-E5D7-4F3E-B0DC-5BB287724FD8}"/>
    <cellStyle name="Percent" xfId="2" builtinId="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5CA"/>
      <color rgb="FFEF3340"/>
      <color rgb="FF0082BE"/>
      <color rgb="FFE8E2D5"/>
      <color rgb="FFE8DBC6"/>
      <color rgb="FF009D4E"/>
      <color rgb="FFFBD6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38100</xdr:rowOff>
    </xdr:from>
    <xdr:ext cx="755650" cy="760531"/>
    <xdr:pic>
      <xdr:nvPicPr>
        <xdr:cNvPr id="2" name="Picture 1" descr="A hexagon with colorful lines&#10;&#10;Description automatically generated">
          <a:extLst>
            <a:ext uri="{FF2B5EF4-FFF2-40B4-BE49-F238E27FC236}">
              <a16:creationId xmlns:a16="http://schemas.microsoft.com/office/drawing/2014/main" id="{11BBFA46-DDB0-4EF2-89F9-B80F70E037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0"/>
          <a:ext cx="755650" cy="76053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11206</xdr:colOff>
      <xdr:row>0</xdr:row>
      <xdr:rowOff>30442</xdr:rowOff>
    </xdr:from>
    <xdr:ext cx="1042147" cy="1048878"/>
    <xdr:pic>
      <xdr:nvPicPr>
        <xdr:cNvPr id="2" name="Picture 1" descr="A hexagon with colorful lines&#10;&#10;Description automatically generated">
          <a:extLst>
            <a:ext uri="{FF2B5EF4-FFF2-40B4-BE49-F238E27FC236}">
              <a16:creationId xmlns:a16="http://schemas.microsoft.com/office/drawing/2014/main" id="{CD36E252-C8C2-4858-A833-547FA48FDA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6" y="30442"/>
          <a:ext cx="1042147" cy="104887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612320</xdr:colOff>
      <xdr:row>0</xdr:row>
      <xdr:rowOff>612320</xdr:rowOff>
    </xdr:to>
    <xdr:pic>
      <xdr:nvPicPr>
        <xdr:cNvPr id="2" name="Picture 1" descr="A hexagon with colorful lines&#10;&#10;Description automatically generated">
          <a:extLst>
            <a:ext uri="{FF2B5EF4-FFF2-40B4-BE49-F238E27FC236}">
              <a16:creationId xmlns:a16="http://schemas.microsoft.com/office/drawing/2014/main" id="{5B7B5A2D-453C-44FD-9BB6-8A13411495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320" cy="6123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612320</xdr:colOff>
      <xdr:row>0</xdr:row>
      <xdr:rowOff>612320</xdr:rowOff>
    </xdr:to>
    <xdr:pic>
      <xdr:nvPicPr>
        <xdr:cNvPr id="3" name="Picture 2" descr="A hexagon with colorful lines&#10;&#10;Description automatically generated">
          <a:extLst>
            <a:ext uri="{FF2B5EF4-FFF2-40B4-BE49-F238E27FC236}">
              <a16:creationId xmlns:a16="http://schemas.microsoft.com/office/drawing/2014/main" id="{3A8188EC-067B-4A30-9AB0-FCFB378438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320" cy="6123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612320</xdr:colOff>
      <xdr:row>0</xdr:row>
      <xdr:rowOff>612320</xdr:rowOff>
    </xdr:to>
    <xdr:pic>
      <xdr:nvPicPr>
        <xdr:cNvPr id="2" name="Picture 1" descr="A hexagon with colorful lines&#10;&#10;Description automatically generated">
          <a:extLst>
            <a:ext uri="{FF2B5EF4-FFF2-40B4-BE49-F238E27FC236}">
              <a16:creationId xmlns:a16="http://schemas.microsoft.com/office/drawing/2014/main" id="{C47FDEFC-D4AE-477B-BE6A-148077ABBF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320" cy="6123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612320</xdr:colOff>
      <xdr:row>0</xdr:row>
      <xdr:rowOff>612320</xdr:rowOff>
    </xdr:to>
    <xdr:pic>
      <xdr:nvPicPr>
        <xdr:cNvPr id="3" name="Picture 2" descr="A hexagon with colorful lines&#10;&#10;Description automatically generated">
          <a:extLst>
            <a:ext uri="{FF2B5EF4-FFF2-40B4-BE49-F238E27FC236}">
              <a16:creationId xmlns:a16="http://schemas.microsoft.com/office/drawing/2014/main" id="{C62E6EFC-2C8E-4206-A66A-ACEB956515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320" cy="6123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612320</xdr:colOff>
      <xdr:row>0</xdr:row>
      <xdr:rowOff>612320</xdr:rowOff>
    </xdr:to>
    <xdr:pic>
      <xdr:nvPicPr>
        <xdr:cNvPr id="2" name="Picture 1" descr="A hexagon with colorful lines&#10;&#10;Description automatically generated">
          <a:extLst>
            <a:ext uri="{FF2B5EF4-FFF2-40B4-BE49-F238E27FC236}">
              <a16:creationId xmlns:a16="http://schemas.microsoft.com/office/drawing/2014/main" id="{BDE89339-6EC7-4EB6-8DAA-9D7ED4914F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320" cy="6123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612320</xdr:colOff>
      <xdr:row>0</xdr:row>
      <xdr:rowOff>612320</xdr:rowOff>
    </xdr:to>
    <xdr:pic>
      <xdr:nvPicPr>
        <xdr:cNvPr id="2" name="Picture 1" descr="A hexagon with colorful lines&#10;&#10;Description automatically generated">
          <a:extLst>
            <a:ext uri="{FF2B5EF4-FFF2-40B4-BE49-F238E27FC236}">
              <a16:creationId xmlns:a16="http://schemas.microsoft.com/office/drawing/2014/main" id="{1C7B3F08-5E76-4091-B047-C5949A894C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320" cy="6123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612320</xdr:colOff>
      <xdr:row>0</xdr:row>
      <xdr:rowOff>612320</xdr:rowOff>
    </xdr:to>
    <xdr:pic>
      <xdr:nvPicPr>
        <xdr:cNvPr id="2" name="Picture 1" descr="A hexagon with colorful lines&#10;&#10;Description automatically generated">
          <a:extLst>
            <a:ext uri="{FF2B5EF4-FFF2-40B4-BE49-F238E27FC236}">
              <a16:creationId xmlns:a16="http://schemas.microsoft.com/office/drawing/2014/main" id="{F162C7B2-F727-49CE-B3D2-8EEBF6D743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2320" cy="6123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egesinstitutes.sharepoint.com/sites/BCDI-Teamwork/Shared%20Documents/Teamwork/06%20Mise_en_oeuvre/01_Volet%201_Bourses/Appel%20&#224;%20propositions%202023/Budget/Mod&#232;le%20budgetaire%20BCDI%202030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ves"/>
      <sheetName val="Sommaire"/>
      <sheetName val="2023-2024 "/>
      <sheetName val="2024-2025"/>
      <sheetName val="2025-2026"/>
      <sheetName val="2026-2027"/>
      <sheetName val="2027-2028"/>
    </sheetNames>
    <sheetDataSet>
      <sheetData sheetId="0"/>
      <sheetData sheetId="1"/>
      <sheetData sheetId="2"/>
      <sheetData sheetId="3">
        <row r="62">
          <cell r="D62">
            <v>0</v>
          </cell>
        </row>
        <row r="65">
          <cell r="D65">
            <v>0</v>
          </cell>
        </row>
      </sheetData>
      <sheetData sheetId="4">
        <row r="62">
          <cell r="D62">
            <v>0</v>
          </cell>
        </row>
        <row r="65">
          <cell r="D65">
            <v>0</v>
          </cell>
        </row>
      </sheetData>
      <sheetData sheetId="5">
        <row r="62">
          <cell r="D62">
            <v>0</v>
          </cell>
        </row>
        <row r="65">
          <cell r="D65">
            <v>0</v>
          </cell>
        </row>
      </sheetData>
      <sheetData sheetId="6">
        <row r="62">
          <cell r="D62">
            <v>0</v>
          </cell>
        </row>
        <row r="65">
          <cell r="D65">
            <v>0</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FB0E8-FDE4-42FE-BABF-F9DE28094143}">
  <sheetPr codeName="Feuil1">
    <tabColor rgb="FFC00000"/>
  </sheetPr>
  <dimension ref="A1:L33"/>
  <sheetViews>
    <sheetView showGridLines="0" zoomScale="80" zoomScaleNormal="80" workbookViewId="0">
      <pane ySplit="1" topLeftCell="A31" activePane="bottomLeft" state="frozen"/>
      <selection pane="bottomLeft" activeCell="J28" sqref="J28"/>
    </sheetView>
  </sheetViews>
  <sheetFormatPr defaultColWidth="11.375" defaultRowHeight="14.25"/>
  <cols>
    <col min="1" max="1" width="29.125" style="119" customWidth="1"/>
    <col min="2" max="5" width="11.375" style="119"/>
    <col min="6" max="6" width="63.125" style="119" customWidth="1"/>
    <col min="7" max="16384" width="11.375" style="119"/>
  </cols>
  <sheetData>
    <row r="1" spans="1:12" ht="87.6" customHeight="1" thickBot="1">
      <c r="A1" s="245" t="s">
        <v>0</v>
      </c>
      <c r="B1" s="245"/>
      <c r="C1" s="245"/>
      <c r="D1" s="245"/>
      <c r="E1" s="245"/>
      <c r="F1" s="245"/>
      <c r="G1" s="245"/>
      <c r="H1" s="245"/>
      <c r="I1" s="245"/>
      <c r="J1" s="245"/>
      <c r="K1" s="245"/>
      <c r="L1" s="245"/>
    </row>
    <row r="2" spans="1:12" ht="24.75" thickTop="1" thickBot="1">
      <c r="A2" s="246" t="s">
        <v>1</v>
      </c>
      <c r="B2" s="246"/>
      <c r="C2" s="246"/>
      <c r="D2" s="246"/>
      <c r="E2" s="246"/>
      <c r="F2" s="246"/>
    </row>
    <row r="3" spans="1:12" ht="15" thickTop="1">
      <c r="A3" s="244"/>
      <c r="B3" s="244"/>
      <c r="C3" s="244"/>
      <c r="D3" s="244"/>
      <c r="E3" s="244"/>
      <c r="F3" s="244"/>
    </row>
    <row r="4" spans="1:12" ht="16.5" thickBot="1">
      <c r="A4" s="247" t="s">
        <v>2</v>
      </c>
      <c r="B4" s="247"/>
      <c r="C4" s="247"/>
      <c r="D4" s="247"/>
      <c r="E4" s="247"/>
      <c r="F4" s="247"/>
    </row>
    <row r="5" spans="1:12" ht="15" thickTop="1">
      <c r="A5" s="248" t="s">
        <v>3</v>
      </c>
      <c r="B5" s="248"/>
      <c r="C5" s="248"/>
      <c r="D5" s="248"/>
      <c r="E5" s="248"/>
      <c r="F5" s="248"/>
    </row>
    <row r="6" spans="1:12" ht="14.45" customHeight="1">
      <c r="A6" s="248" t="s">
        <v>4</v>
      </c>
      <c r="B6" s="248"/>
      <c r="C6" s="248"/>
      <c r="D6" s="248"/>
      <c r="E6" s="248"/>
      <c r="F6" s="248"/>
    </row>
    <row r="7" spans="1:12" ht="14.45" customHeight="1">
      <c r="A7" s="249" t="s">
        <v>5</v>
      </c>
      <c r="B7" s="249"/>
      <c r="C7" s="249"/>
      <c r="D7" s="249"/>
      <c r="E7" s="249"/>
      <c r="F7" s="249"/>
    </row>
    <row r="8" spans="1:12" ht="14.45" customHeight="1">
      <c r="A8" s="250" t="s">
        <v>6</v>
      </c>
      <c r="B8" s="250"/>
      <c r="C8" s="250"/>
      <c r="D8" s="250"/>
      <c r="E8" s="250"/>
      <c r="F8" s="250"/>
    </row>
    <row r="9" spans="1:12" ht="14.45" customHeight="1">
      <c r="A9" s="251" t="s">
        <v>7</v>
      </c>
      <c r="B9" s="251"/>
      <c r="C9" s="251"/>
      <c r="D9" s="251"/>
      <c r="E9" s="251"/>
      <c r="F9" s="251"/>
    </row>
    <row r="10" spans="1:12" ht="14.45" customHeight="1">
      <c r="A10" s="251"/>
      <c r="B10" s="251"/>
      <c r="C10" s="251"/>
      <c r="D10" s="251"/>
      <c r="E10" s="251"/>
      <c r="F10" s="251"/>
    </row>
    <row r="11" spans="1:12" ht="16.5" thickBot="1">
      <c r="A11" s="247" t="s">
        <v>8</v>
      </c>
      <c r="B11" s="247"/>
      <c r="C11" s="247"/>
      <c r="D11" s="247"/>
      <c r="E11" s="247"/>
      <c r="F11" s="247"/>
    </row>
    <row r="12" spans="1:12" ht="101.45" customHeight="1" thickTop="1">
      <c r="A12" s="249" t="s">
        <v>9</v>
      </c>
      <c r="B12" s="249"/>
      <c r="C12" s="249"/>
      <c r="D12" s="249"/>
      <c r="E12" s="249"/>
      <c r="F12" s="249"/>
    </row>
    <row r="13" spans="1:12">
      <c r="A13" s="250" t="s">
        <v>10</v>
      </c>
      <c r="B13" s="250"/>
      <c r="C13" s="250"/>
      <c r="D13" s="250"/>
      <c r="E13" s="250"/>
      <c r="F13" s="250"/>
    </row>
    <row r="14" spans="1:12" ht="30.95" customHeight="1">
      <c r="A14" s="249" t="s">
        <v>11</v>
      </c>
      <c r="B14" s="249"/>
      <c r="C14" s="249"/>
      <c r="D14" s="249"/>
      <c r="E14" s="249"/>
      <c r="F14" s="249"/>
    </row>
    <row r="15" spans="1:12" ht="33" customHeight="1">
      <c r="A15" s="249" t="s">
        <v>12</v>
      </c>
      <c r="B15" s="249"/>
      <c r="C15" s="249"/>
      <c r="D15" s="249"/>
      <c r="E15" s="249"/>
      <c r="F15" s="249"/>
    </row>
    <row r="16" spans="1:12">
      <c r="A16" s="249" t="s">
        <v>13</v>
      </c>
      <c r="B16" s="249"/>
      <c r="C16" s="249"/>
      <c r="D16" s="249"/>
      <c r="E16" s="249"/>
      <c r="F16" s="249"/>
    </row>
    <row r="17" spans="1:6">
      <c r="A17" s="252" t="s">
        <v>14</v>
      </c>
      <c r="B17" s="252"/>
      <c r="C17" s="252"/>
      <c r="D17" s="252"/>
      <c r="E17" s="252"/>
      <c r="F17" s="252"/>
    </row>
    <row r="18" spans="1:6" ht="18.95" customHeight="1">
      <c r="A18" s="250"/>
      <c r="B18" s="250"/>
      <c r="C18" s="250"/>
      <c r="D18" s="250"/>
      <c r="E18" s="250"/>
      <c r="F18" s="250"/>
    </row>
    <row r="19" spans="1:6" ht="16.5" thickBot="1">
      <c r="A19" s="253" t="s">
        <v>15</v>
      </c>
      <c r="B19" s="253"/>
      <c r="C19" s="253"/>
      <c r="D19" s="253"/>
      <c r="E19" s="253"/>
      <c r="F19" s="253"/>
    </row>
    <row r="20" spans="1:6" ht="15" thickTop="1">
      <c r="A20" s="254"/>
      <c r="B20" s="254"/>
      <c r="C20" s="254"/>
      <c r="D20" s="254"/>
      <c r="E20" s="254"/>
      <c r="F20" s="254"/>
    </row>
    <row r="21" spans="1:6" ht="15">
      <c r="A21" s="120" t="s">
        <v>16</v>
      </c>
      <c r="B21" s="257" t="s">
        <v>17</v>
      </c>
      <c r="C21" s="258"/>
      <c r="D21" s="258"/>
      <c r="E21" s="258"/>
      <c r="F21" s="258"/>
    </row>
    <row r="22" spans="1:6" ht="36" customHeight="1">
      <c r="A22" s="121" t="s">
        <v>18</v>
      </c>
      <c r="B22" s="255" t="s">
        <v>19</v>
      </c>
      <c r="C22" s="256"/>
      <c r="D22" s="256"/>
      <c r="E22" s="256"/>
      <c r="F22" s="256"/>
    </row>
    <row r="23" spans="1:6">
      <c r="A23" s="259" t="s">
        <v>20</v>
      </c>
      <c r="B23" s="261" t="s">
        <v>21</v>
      </c>
      <c r="C23" s="262"/>
      <c r="D23" s="262"/>
      <c r="E23" s="262"/>
      <c r="F23" s="262"/>
    </row>
    <row r="24" spans="1:6" ht="63" customHeight="1">
      <c r="A24" s="260"/>
      <c r="B24" s="263" t="s">
        <v>22</v>
      </c>
      <c r="C24" s="264"/>
      <c r="D24" s="264"/>
      <c r="E24" s="264"/>
      <c r="F24" s="264"/>
    </row>
    <row r="25" spans="1:6" ht="45.75" customHeight="1">
      <c r="A25" s="259" t="s">
        <v>23</v>
      </c>
      <c r="B25" s="265" t="s">
        <v>24</v>
      </c>
      <c r="C25" s="249"/>
      <c r="D25" s="249"/>
      <c r="E25" s="249"/>
      <c r="F25" s="249"/>
    </row>
    <row r="26" spans="1:6" ht="161.1" customHeight="1">
      <c r="A26" s="260"/>
      <c r="B26" s="266" t="s">
        <v>25</v>
      </c>
      <c r="C26" s="267"/>
      <c r="D26" s="267"/>
      <c r="E26" s="267"/>
      <c r="F26" s="267"/>
    </row>
    <row r="27" spans="1:6" ht="25.5" customHeight="1">
      <c r="A27" s="259" t="s">
        <v>26</v>
      </c>
      <c r="B27" s="269" t="s">
        <v>27</v>
      </c>
      <c r="C27" s="270"/>
      <c r="D27" s="270"/>
      <c r="E27" s="270"/>
      <c r="F27" s="270"/>
    </row>
    <row r="28" spans="1:6" ht="250.5" customHeight="1">
      <c r="A28" s="260"/>
      <c r="B28" s="266" t="s">
        <v>28</v>
      </c>
      <c r="C28" s="267"/>
      <c r="D28" s="267"/>
      <c r="E28" s="267"/>
      <c r="F28" s="267"/>
    </row>
    <row r="29" spans="1:6" ht="55.5" customHeight="1">
      <c r="A29" s="117" t="s">
        <v>29</v>
      </c>
      <c r="B29" s="255" t="s">
        <v>30</v>
      </c>
      <c r="C29" s="256"/>
      <c r="D29" s="256"/>
      <c r="E29" s="256"/>
      <c r="F29" s="256"/>
    </row>
    <row r="30" spans="1:6" ht="36.6" customHeight="1">
      <c r="A30" s="259" t="s">
        <v>31</v>
      </c>
      <c r="B30" s="255" t="s">
        <v>32</v>
      </c>
      <c r="C30" s="256"/>
      <c r="D30" s="256"/>
      <c r="E30" s="256"/>
      <c r="F30" s="256"/>
    </row>
    <row r="31" spans="1:6" ht="47.1" customHeight="1">
      <c r="A31" s="268"/>
      <c r="B31" s="255" t="s">
        <v>33</v>
      </c>
      <c r="C31" s="256"/>
      <c r="D31" s="256"/>
      <c r="E31" s="256"/>
      <c r="F31" s="256"/>
    </row>
    <row r="32" spans="1:6" ht="48.6" customHeight="1">
      <c r="A32" s="268"/>
      <c r="B32" s="255" t="s">
        <v>34</v>
      </c>
      <c r="C32" s="256"/>
      <c r="D32" s="256"/>
      <c r="E32" s="256"/>
      <c r="F32" s="256"/>
    </row>
    <row r="33" spans="1:6" ht="31.5" customHeight="1">
      <c r="A33" s="121" t="s">
        <v>35</v>
      </c>
      <c r="B33" s="255" t="s">
        <v>36</v>
      </c>
      <c r="C33" s="256"/>
      <c r="D33" s="256"/>
      <c r="E33" s="256"/>
      <c r="F33" s="256"/>
    </row>
  </sheetData>
  <sheetProtection algorithmName="SHA-512" hashValue="5SI27Mp1NA/aOKMbtyWuXGwiOY5skp54ECmxqtYsW6niwWib4bMQFL5TFtY0M7MQGYVyeANhzWnUpzdrg8jHog==" saltValue="sCdf3pvpqYbaiYYQqdZjoA==" spinCount="100000" sheet="1" objects="1" scenarios="1"/>
  <mergeCells count="36">
    <mergeCell ref="B33:F33"/>
    <mergeCell ref="A30:A32"/>
    <mergeCell ref="A27:A28"/>
    <mergeCell ref="B27:F27"/>
    <mergeCell ref="B28:F28"/>
    <mergeCell ref="B29:F29"/>
    <mergeCell ref="B30:F30"/>
    <mergeCell ref="A19:F19"/>
    <mergeCell ref="A20:F20"/>
    <mergeCell ref="B31:F31"/>
    <mergeCell ref="B32:F32"/>
    <mergeCell ref="B21:F21"/>
    <mergeCell ref="B22:F22"/>
    <mergeCell ref="A23:A24"/>
    <mergeCell ref="B23:F23"/>
    <mergeCell ref="B24:F24"/>
    <mergeCell ref="A25:A26"/>
    <mergeCell ref="B25:F25"/>
    <mergeCell ref="B26:F26"/>
    <mergeCell ref="A18:F18"/>
    <mergeCell ref="A8:F8"/>
    <mergeCell ref="A9:F9"/>
    <mergeCell ref="A10:F10"/>
    <mergeCell ref="A11:F11"/>
    <mergeCell ref="A12:F12"/>
    <mergeCell ref="A14:F14"/>
    <mergeCell ref="A15:F15"/>
    <mergeCell ref="A16:F16"/>
    <mergeCell ref="A13:F13"/>
    <mergeCell ref="A17:F17"/>
    <mergeCell ref="A1:L1"/>
    <mergeCell ref="A2:F2"/>
    <mergeCell ref="A4:F4"/>
    <mergeCell ref="A5:F5"/>
    <mergeCell ref="A7:F7"/>
    <mergeCell ref="A6:F6"/>
  </mergeCells>
  <pageMargins left="0.7" right="0.7" top="0.75" bottom="0.75" header="0.3" footer="0.3"/>
  <pageSetup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D4AC7-9367-4409-8C7C-93EFA6784A3D}">
  <sheetPr codeName="Feuil2">
    <tabColor theme="0" tint="-0.249977111117893"/>
  </sheetPr>
  <dimension ref="A1:JF62"/>
  <sheetViews>
    <sheetView showGridLines="0" zoomScale="85" zoomScaleNormal="85" zoomScaleSheetLayoutView="100" workbookViewId="0">
      <pane xSplit="3" ySplit="10" topLeftCell="D37" activePane="bottomRight" state="frozen"/>
      <selection pane="topRight" activeCell="D1" sqref="D1"/>
      <selection pane="bottomLeft" activeCell="A11" sqref="A11"/>
      <selection pane="bottomRight" activeCell="C5" sqref="C5:D5"/>
    </sheetView>
  </sheetViews>
  <sheetFormatPr defaultColWidth="9" defaultRowHeight="15"/>
  <cols>
    <col min="1" max="1" width="9.875" style="61" customWidth="1"/>
    <col min="2" max="2" width="62.125" style="60" customWidth="1"/>
    <col min="3" max="3" width="16.875" style="61" customWidth="1"/>
    <col min="4" max="13" width="16.875" style="60" customWidth="1"/>
    <col min="14" max="14" width="16.875" style="61" customWidth="1"/>
    <col min="15" max="16" width="16.875" style="60" customWidth="1"/>
    <col min="17" max="17" width="16.875" style="61" customWidth="1"/>
    <col min="18" max="19" width="16.875" style="60" customWidth="1"/>
    <col min="20" max="20" width="16.875" style="61" customWidth="1"/>
    <col min="21" max="266" width="9" style="63"/>
    <col min="267" max="16384" width="9" style="60"/>
  </cols>
  <sheetData>
    <row r="1" spans="1:266" s="63" customFormat="1" ht="12.75">
      <c r="A1" s="273" t="s">
        <v>37</v>
      </c>
      <c r="B1" s="273"/>
      <c r="C1" s="273"/>
      <c r="D1" s="273"/>
      <c r="E1" s="273"/>
      <c r="F1" s="273"/>
      <c r="G1" s="273"/>
      <c r="H1" s="273"/>
      <c r="I1" s="273"/>
      <c r="J1" s="273"/>
      <c r="K1" s="273"/>
      <c r="O1" s="64"/>
      <c r="R1" s="64"/>
    </row>
    <row r="2" spans="1:266" s="63" customFormat="1" ht="12.75">
      <c r="A2" s="273" t="s">
        <v>38</v>
      </c>
      <c r="B2" s="273"/>
      <c r="C2" s="273"/>
      <c r="D2" s="273"/>
      <c r="E2" s="273"/>
      <c r="F2" s="273"/>
      <c r="G2" s="273"/>
      <c r="H2" s="273"/>
      <c r="I2" s="273"/>
      <c r="J2" s="273"/>
      <c r="K2" s="273"/>
      <c r="O2" s="64"/>
      <c r="R2" s="64"/>
    </row>
    <row r="3" spans="1:266" s="66" customFormat="1" ht="14.45" customHeight="1">
      <c r="B3" s="67"/>
      <c r="C3" s="65"/>
      <c r="G3" s="236"/>
      <c r="H3" s="236"/>
      <c r="I3" s="236"/>
      <c r="J3" s="236"/>
      <c r="K3" s="236"/>
      <c r="L3" s="236"/>
      <c r="N3" s="65"/>
      <c r="Q3" s="65"/>
      <c r="T3" s="65"/>
    </row>
    <row r="4" spans="1:266" s="66" customFormat="1" ht="17.100000000000001" customHeight="1">
      <c r="A4" s="68"/>
      <c r="B4" s="69" t="s">
        <v>39</v>
      </c>
      <c r="C4" s="279"/>
      <c r="D4" s="279"/>
      <c r="G4" s="236"/>
      <c r="H4" s="274" t="s">
        <v>40</v>
      </c>
      <c r="I4" s="274"/>
      <c r="J4" s="274"/>
      <c r="K4" s="239"/>
      <c r="L4" s="236"/>
      <c r="N4" s="65"/>
      <c r="Q4" s="65"/>
      <c r="T4" s="65"/>
    </row>
    <row r="5" spans="1:266" s="66" customFormat="1" ht="15.75">
      <c r="A5" s="68"/>
      <c r="B5" s="70" t="s">
        <v>41</v>
      </c>
      <c r="C5" s="279"/>
      <c r="D5" s="279"/>
      <c r="G5" s="236"/>
      <c r="H5" s="274" t="s">
        <v>42</v>
      </c>
      <c r="I5" s="274"/>
      <c r="J5" s="274"/>
      <c r="K5" s="240"/>
      <c r="L5" s="236"/>
      <c r="N5" s="65"/>
      <c r="Q5" s="65"/>
      <c r="T5" s="65"/>
    </row>
    <row r="6" spans="1:266" s="236" customFormat="1" ht="17.100000000000001" customHeight="1">
      <c r="B6" s="237" t="s">
        <v>43</v>
      </c>
      <c r="C6" s="280"/>
      <c r="D6" s="280"/>
      <c r="H6" s="274" t="s">
        <v>44</v>
      </c>
      <c r="I6" s="274"/>
      <c r="J6" s="274"/>
      <c r="K6" s="240"/>
      <c r="N6" s="238"/>
      <c r="Q6" s="238"/>
      <c r="T6" s="238"/>
    </row>
    <row r="7" spans="1:266" s="66" customFormat="1" ht="17.100000000000001" customHeight="1">
      <c r="C7" s="65"/>
      <c r="G7" s="236"/>
      <c r="H7" s="236"/>
      <c r="I7" s="236"/>
      <c r="J7" s="236"/>
      <c r="K7" s="236"/>
      <c r="L7" s="236"/>
      <c r="N7" s="65"/>
      <c r="Q7" s="65"/>
      <c r="T7" s="65"/>
    </row>
    <row r="8" spans="1:266" ht="14.25">
      <c r="A8" s="63"/>
      <c r="B8" s="63"/>
      <c r="C8" s="64"/>
      <c r="D8" s="63"/>
      <c r="L8" s="63"/>
      <c r="N8" s="64"/>
      <c r="O8" s="63"/>
      <c r="P8" s="63"/>
      <c r="Q8" s="64"/>
      <c r="R8" s="63"/>
      <c r="S8" s="63"/>
      <c r="T8" s="64"/>
    </row>
    <row r="9" spans="1:266" s="61" customFormat="1" ht="48" customHeight="1">
      <c r="A9" s="134"/>
      <c r="B9" s="135" t="s">
        <v>45</v>
      </c>
      <c r="C9" s="271" t="s">
        <v>46</v>
      </c>
      <c r="D9" s="138" t="str">
        <f>'2024-2025'!$D$8</f>
        <v>Period 2
24-25_P2
August 1st to March 31st</v>
      </c>
      <c r="E9" s="271" t="s">
        <v>47</v>
      </c>
      <c r="F9" s="153" t="str">
        <f>'2025-2026'!$D$8</f>
        <v>Period 1
25-26_P1
April 1st to July 31st</v>
      </c>
      <c r="G9" s="139" t="str">
        <f>'2025-2026'!$H$8</f>
        <v>Period 2
25-26_P2
August 1st to March 31st</v>
      </c>
      <c r="H9" s="271" t="s">
        <v>48</v>
      </c>
      <c r="I9" s="153" t="str">
        <f>'2026-2027'!$D$8</f>
        <v>Period 1
26-27_P1
April 1st to July 31st</v>
      </c>
      <c r="J9" s="139" t="str">
        <f>'2026-2027'!$H$8</f>
        <v>Period 2
26-27_P2
August 1st to March 31st</v>
      </c>
      <c r="K9" s="271" t="s">
        <v>49</v>
      </c>
      <c r="L9" s="153" t="str">
        <f>'2027-2028'!$D$8</f>
        <v>Period 1
27-28_P1
April 1st to July 31st</v>
      </c>
      <c r="M9" s="139" t="str">
        <f>'2027-2028'!$H$8</f>
        <v>Period 2
27-28_P2
August 1st to March 31st</v>
      </c>
      <c r="N9" s="271" t="s">
        <v>50</v>
      </c>
      <c r="O9" s="153" t="str">
        <f>'2028-2029'!$D$8</f>
        <v>Period 1
28-29_P1
April 1st to July 31st</v>
      </c>
      <c r="P9" s="139" t="str">
        <f>'2028-2029'!$H$8</f>
        <v>Period 2
28-29_P2
August 1st to March 31st</v>
      </c>
      <c r="Q9" s="271" t="s">
        <v>51</v>
      </c>
      <c r="R9" s="153" t="str">
        <f>'2029-2030'!$D$8</f>
        <v>Period 1
29-30_P1
April 1st to July 31st</v>
      </c>
      <c r="S9" s="139" t="str">
        <f>'2029-2030'!$H$8</f>
        <v>Period 2
29-30_P2
August 1st to November 30th</v>
      </c>
      <c r="T9" s="271" t="s">
        <v>52</v>
      </c>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row>
    <row r="10" spans="1:266" s="62" customFormat="1" ht="23.25" customHeight="1">
      <c r="A10" s="136"/>
      <c r="B10" s="137"/>
      <c r="C10" s="272"/>
      <c r="D10" s="229" t="s">
        <v>53</v>
      </c>
      <c r="E10" s="272"/>
      <c r="F10" s="275" t="s">
        <v>54</v>
      </c>
      <c r="G10" s="276"/>
      <c r="H10" s="272"/>
      <c r="I10" s="275" t="s">
        <v>55</v>
      </c>
      <c r="J10" s="276"/>
      <c r="K10" s="272"/>
      <c r="L10" s="275" t="s">
        <v>56</v>
      </c>
      <c r="M10" s="276"/>
      <c r="N10" s="272"/>
      <c r="O10" s="275" t="s">
        <v>57</v>
      </c>
      <c r="P10" s="276"/>
      <c r="Q10" s="272"/>
      <c r="R10" s="275" t="s">
        <v>58</v>
      </c>
      <c r="S10" s="276"/>
      <c r="T10" s="272"/>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c r="IS10" s="64"/>
      <c r="IT10" s="64"/>
      <c r="IU10" s="64"/>
      <c r="IV10" s="64"/>
      <c r="IW10" s="64"/>
      <c r="IX10" s="64"/>
      <c r="IY10" s="64"/>
      <c r="IZ10" s="64"/>
      <c r="JA10" s="64"/>
      <c r="JB10" s="64"/>
      <c r="JC10" s="64"/>
      <c r="JD10" s="64"/>
      <c r="JE10" s="64"/>
      <c r="JF10" s="64"/>
    </row>
    <row r="11" spans="1:266" s="62" customFormat="1">
      <c r="A11" s="281" t="s">
        <v>59</v>
      </c>
      <c r="B11" s="282"/>
      <c r="C11" s="164"/>
      <c r="D11" s="140"/>
      <c r="E11" s="158"/>
      <c r="F11" s="136"/>
      <c r="G11" s="145"/>
      <c r="H11" s="158"/>
      <c r="I11" s="148"/>
      <c r="J11" s="149"/>
      <c r="K11" s="158"/>
      <c r="L11" s="145"/>
      <c r="M11" s="145"/>
      <c r="N11" s="158"/>
      <c r="O11" s="136"/>
      <c r="P11" s="145"/>
      <c r="Q11" s="158"/>
      <c r="R11" s="145"/>
      <c r="S11" s="145"/>
      <c r="T11" s="158"/>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63"/>
      <c r="HN11" s="63"/>
      <c r="HO11" s="63"/>
      <c r="HP11" s="63"/>
      <c r="HQ11" s="63"/>
      <c r="HR11" s="63"/>
      <c r="HS11" s="63"/>
      <c r="HT11" s="63"/>
      <c r="HU11" s="63"/>
      <c r="HV11" s="63"/>
      <c r="HW11" s="63"/>
      <c r="HX11" s="63"/>
      <c r="HY11" s="63"/>
      <c r="HZ11" s="63"/>
      <c r="IA11" s="63"/>
      <c r="IB11" s="63"/>
      <c r="IC11" s="63"/>
      <c r="ID11" s="63"/>
      <c r="IE11" s="63"/>
      <c r="IF11" s="63"/>
      <c r="IG11" s="63"/>
      <c r="IH11" s="63"/>
      <c r="II11" s="63"/>
      <c r="IJ11" s="63"/>
      <c r="IK11" s="63"/>
      <c r="IL11" s="63"/>
      <c r="IM11" s="63"/>
      <c r="IN11" s="63"/>
      <c r="IO11" s="63"/>
      <c r="IP11" s="63"/>
      <c r="IQ11" s="63"/>
      <c r="IR11" s="63"/>
      <c r="IS11" s="63"/>
      <c r="IT11" s="63"/>
      <c r="IU11" s="63"/>
      <c r="IV11" s="63"/>
      <c r="IW11" s="63"/>
      <c r="IX11" s="63"/>
      <c r="IY11" s="63"/>
      <c r="IZ11" s="63"/>
      <c r="JA11" s="63"/>
      <c r="JB11" s="63"/>
      <c r="JC11" s="63"/>
      <c r="JD11" s="63"/>
      <c r="JE11" s="63"/>
      <c r="JF11" s="63"/>
    </row>
    <row r="12" spans="1:266">
      <c r="A12" s="127"/>
      <c r="B12" s="122" t="s">
        <v>60</v>
      </c>
      <c r="C12" s="158">
        <f>E12+H12+K12+N12+Q12+T12</f>
        <v>0</v>
      </c>
      <c r="D12" s="141">
        <f>'2024-2025'!D10</f>
        <v>0</v>
      </c>
      <c r="E12" s="158">
        <f t="shared" ref="E12:E18" si="0">SUM(D12:D12)</f>
        <v>0</v>
      </c>
      <c r="F12" s="141">
        <f>'2025-2026'!D10</f>
        <v>0</v>
      </c>
      <c r="G12" s="141">
        <f>'2025-2026'!H10</f>
        <v>0</v>
      </c>
      <c r="H12" s="158">
        <f t="shared" ref="H12:H18" si="1">SUM(F12:G12)</f>
        <v>0</v>
      </c>
      <c r="I12" s="141">
        <f>'2026-2027'!D10</f>
        <v>0</v>
      </c>
      <c r="J12" s="141">
        <f>'2026-2027'!H10</f>
        <v>0</v>
      </c>
      <c r="K12" s="158">
        <f>SUM(I12:J12)</f>
        <v>0</v>
      </c>
      <c r="L12" s="141">
        <f>'2027-2028'!D10</f>
        <v>0</v>
      </c>
      <c r="M12" s="141">
        <f>'2027-2028'!H10</f>
        <v>0</v>
      </c>
      <c r="N12" s="158">
        <f t="shared" ref="N12:N18" si="2">SUM(L12:M12)</f>
        <v>0</v>
      </c>
      <c r="O12" s="141">
        <f>'2028-2029'!D10</f>
        <v>0</v>
      </c>
      <c r="P12" s="141">
        <f>'2028-2029'!H10</f>
        <v>0</v>
      </c>
      <c r="Q12" s="158">
        <f t="shared" ref="Q12:Q18" si="3">SUM(O12:P12)</f>
        <v>0</v>
      </c>
      <c r="R12" s="141">
        <f>'2029-2030'!D10</f>
        <v>0</v>
      </c>
      <c r="S12" s="141">
        <f>'2029-2030'!H10</f>
        <v>0</v>
      </c>
      <c r="T12" s="158">
        <f t="shared" ref="T12:T18" si="4">SUM(R12:S12)</f>
        <v>0</v>
      </c>
    </row>
    <row r="13" spans="1:266" ht="14.1" customHeight="1">
      <c r="A13" s="127"/>
      <c r="B13" s="122" t="s">
        <v>61</v>
      </c>
      <c r="C13" s="158">
        <f t="shared" ref="C13:C18" si="5">E13+H13+K13+N13+Q13+T13</f>
        <v>0</v>
      </c>
      <c r="D13" s="243">
        <f>'2024-2025'!D11</f>
        <v>0</v>
      </c>
      <c r="E13" s="158">
        <f t="shared" si="0"/>
        <v>0</v>
      </c>
      <c r="F13" s="141">
        <f>'2025-2026'!D11</f>
        <v>0</v>
      </c>
      <c r="G13" s="141">
        <f>'2025-2026'!H11</f>
        <v>0</v>
      </c>
      <c r="H13" s="158">
        <f t="shared" si="1"/>
        <v>0</v>
      </c>
      <c r="I13" s="141">
        <f>'2026-2027'!D11</f>
        <v>0</v>
      </c>
      <c r="J13" s="141">
        <f>'2026-2027'!H11</f>
        <v>0</v>
      </c>
      <c r="K13" s="158">
        <f t="shared" ref="K13:K18" si="6">SUM(I13:J13)</f>
        <v>0</v>
      </c>
      <c r="L13" s="141">
        <f>'2027-2028'!D11</f>
        <v>0</v>
      </c>
      <c r="M13" s="141">
        <f>'2027-2028'!H11</f>
        <v>0</v>
      </c>
      <c r="N13" s="158">
        <f t="shared" si="2"/>
        <v>0</v>
      </c>
      <c r="O13" s="141">
        <f>'2028-2029'!D11</f>
        <v>0</v>
      </c>
      <c r="P13" s="141">
        <f>'2028-2029'!H11</f>
        <v>0</v>
      </c>
      <c r="Q13" s="158">
        <f t="shared" si="3"/>
        <v>0</v>
      </c>
      <c r="R13" s="141">
        <f>'2029-2030'!D11</f>
        <v>0</v>
      </c>
      <c r="S13" s="141">
        <f>'2029-2030'!H11</f>
        <v>0</v>
      </c>
      <c r="T13" s="158">
        <f t="shared" si="4"/>
        <v>0</v>
      </c>
    </row>
    <row r="14" spans="1:266">
      <c r="A14" s="127"/>
      <c r="B14" s="128" t="s">
        <v>62</v>
      </c>
      <c r="C14" s="158">
        <f t="shared" si="5"/>
        <v>0</v>
      </c>
      <c r="D14" s="142">
        <f>'2024-2025'!D12</f>
        <v>0</v>
      </c>
      <c r="E14" s="159">
        <f t="shared" si="0"/>
        <v>0</v>
      </c>
      <c r="F14" s="142">
        <f>'2025-2026'!D12</f>
        <v>0</v>
      </c>
      <c r="G14" s="142">
        <f>'2025-2026'!H12</f>
        <v>0</v>
      </c>
      <c r="H14" s="159">
        <f t="shared" si="1"/>
        <v>0</v>
      </c>
      <c r="I14" s="142">
        <f>'2026-2027'!D12</f>
        <v>0</v>
      </c>
      <c r="J14" s="142">
        <f>'2026-2027'!H12</f>
        <v>0</v>
      </c>
      <c r="K14" s="159">
        <f t="shared" si="6"/>
        <v>0</v>
      </c>
      <c r="L14" s="142">
        <f>'2027-2028'!D12</f>
        <v>0</v>
      </c>
      <c r="M14" s="142">
        <f>'2027-2028'!H12</f>
        <v>0</v>
      </c>
      <c r="N14" s="159">
        <f t="shared" si="2"/>
        <v>0</v>
      </c>
      <c r="O14" s="142">
        <f>'2028-2029'!D12</f>
        <v>0</v>
      </c>
      <c r="P14" s="142">
        <f>'2028-2029'!H12</f>
        <v>0</v>
      </c>
      <c r="Q14" s="159">
        <f t="shared" si="3"/>
        <v>0</v>
      </c>
      <c r="R14" s="142">
        <f>'2029-2030'!D12</f>
        <v>0</v>
      </c>
      <c r="S14" s="142">
        <f>'2029-2030'!H12</f>
        <v>0</v>
      </c>
      <c r="T14" s="159">
        <f t="shared" si="4"/>
        <v>0</v>
      </c>
    </row>
    <row r="15" spans="1:266">
      <c r="A15" s="129" t="s">
        <v>63</v>
      </c>
      <c r="B15" s="123" t="s">
        <v>64</v>
      </c>
      <c r="C15" s="241">
        <f t="shared" si="5"/>
        <v>0</v>
      </c>
      <c r="D15" s="143">
        <f>'2024-2025'!D13</f>
        <v>0</v>
      </c>
      <c r="E15" s="160">
        <f t="shared" si="0"/>
        <v>0</v>
      </c>
      <c r="F15" s="143">
        <f>'2025-2026'!D13</f>
        <v>0</v>
      </c>
      <c r="G15" s="143">
        <f>'2025-2026'!H13</f>
        <v>0</v>
      </c>
      <c r="H15" s="160">
        <f t="shared" si="1"/>
        <v>0</v>
      </c>
      <c r="I15" s="143">
        <f>'2026-2027'!D13</f>
        <v>0</v>
      </c>
      <c r="J15" s="143">
        <f>'2026-2027'!H13</f>
        <v>0</v>
      </c>
      <c r="K15" s="160">
        <f t="shared" si="6"/>
        <v>0</v>
      </c>
      <c r="L15" s="143">
        <f>'2027-2028'!D13</f>
        <v>0</v>
      </c>
      <c r="M15" s="143">
        <f>'2027-2028'!H13</f>
        <v>0</v>
      </c>
      <c r="N15" s="160">
        <f t="shared" si="2"/>
        <v>0</v>
      </c>
      <c r="O15" s="143">
        <f>'2028-2029'!D13</f>
        <v>0</v>
      </c>
      <c r="P15" s="143">
        <f>'2028-2029'!H13</f>
        <v>0</v>
      </c>
      <c r="Q15" s="160">
        <f t="shared" si="3"/>
        <v>0</v>
      </c>
      <c r="R15" s="143">
        <f>'2029-2030'!D13</f>
        <v>0</v>
      </c>
      <c r="S15" s="143">
        <f>'2029-2030'!H13</f>
        <v>0</v>
      </c>
      <c r="T15" s="160">
        <f t="shared" si="4"/>
        <v>0</v>
      </c>
    </row>
    <row r="16" spans="1:266">
      <c r="A16" s="129" t="s">
        <v>63</v>
      </c>
      <c r="B16" s="123" t="s">
        <v>65</v>
      </c>
      <c r="C16" s="241">
        <f t="shared" si="5"/>
        <v>0</v>
      </c>
      <c r="D16" s="143">
        <f>'2024-2025'!D14</f>
        <v>0</v>
      </c>
      <c r="E16" s="160">
        <f t="shared" si="0"/>
        <v>0</v>
      </c>
      <c r="F16" s="143">
        <f>'2025-2026'!D14</f>
        <v>0</v>
      </c>
      <c r="G16" s="143">
        <f>'2025-2026'!H14</f>
        <v>0</v>
      </c>
      <c r="H16" s="160">
        <f t="shared" si="1"/>
        <v>0</v>
      </c>
      <c r="I16" s="143">
        <f>'2026-2027'!D14</f>
        <v>0</v>
      </c>
      <c r="J16" s="143">
        <f>'2026-2027'!H14</f>
        <v>0</v>
      </c>
      <c r="K16" s="160">
        <f t="shared" si="6"/>
        <v>0</v>
      </c>
      <c r="L16" s="143">
        <f>'2027-2028'!D14</f>
        <v>0</v>
      </c>
      <c r="M16" s="143">
        <f>'2027-2028'!H14</f>
        <v>0</v>
      </c>
      <c r="N16" s="160">
        <f t="shared" si="2"/>
        <v>0</v>
      </c>
      <c r="O16" s="143">
        <f>'2028-2029'!D14</f>
        <v>0</v>
      </c>
      <c r="P16" s="143">
        <f>'2028-2029'!H14</f>
        <v>0</v>
      </c>
      <c r="Q16" s="160">
        <f t="shared" si="3"/>
        <v>0</v>
      </c>
      <c r="R16" s="143">
        <f>'2029-2030'!D14</f>
        <v>0</v>
      </c>
      <c r="S16" s="143">
        <f>'2029-2030'!H14</f>
        <v>0</v>
      </c>
      <c r="T16" s="160">
        <f t="shared" si="4"/>
        <v>0</v>
      </c>
    </row>
    <row r="17" spans="1:266">
      <c r="A17" s="129" t="s">
        <v>63</v>
      </c>
      <c r="B17" s="123" t="s">
        <v>66</v>
      </c>
      <c r="C17" s="241">
        <f t="shared" si="5"/>
        <v>0</v>
      </c>
      <c r="D17" s="143">
        <f>'2024-2025'!D15</f>
        <v>0</v>
      </c>
      <c r="E17" s="160">
        <f t="shared" si="0"/>
        <v>0</v>
      </c>
      <c r="F17" s="143">
        <f>'2025-2026'!D15</f>
        <v>0</v>
      </c>
      <c r="G17" s="143">
        <f>'2025-2026'!H15</f>
        <v>0</v>
      </c>
      <c r="H17" s="160">
        <f t="shared" si="1"/>
        <v>0</v>
      </c>
      <c r="I17" s="143">
        <f>'2026-2027'!D15</f>
        <v>0</v>
      </c>
      <c r="J17" s="143">
        <f>'2026-2027'!H15</f>
        <v>0</v>
      </c>
      <c r="K17" s="160">
        <f t="shared" si="6"/>
        <v>0</v>
      </c>
      <c r="L17" s="143">
        <f>'2027-2028'!D15</f>
        <v>0</v>
      </c>
      <c r="M17" s="143">
        <f>'2027-2028'!H15</f>
        <v>0</v>
      </c>
      <c r="N17" s="160">
        <f t="shared" si="2"/>
        <v>0</v>
      </c>
      <c r="O17" s="143">
        <f>'2028-2029'!D15</f>
        <v>0</v>
      </c>
      <c r="P17" s="143">
        <f>'2028-2029'!H15</f>
        <v>0</v>
      </c>
      <c r="Q17" s="160">
        <f t="shared" si="3"/>
        <v>0</v>
      </c>
      <c r="R17" s="143">
        <f>'2029-2030'!D15</f>
        <v>0</v>
      </c>
      <c r="S17" s="143">
        <f>'2029-2030'!H15</f>
        <v>0</v>
      </c>
      <c r="T17" s="160">
        <f t="shared" si="4"/>
        <v>0</v>
      </c>
    </row>
    <row r="18" spans="1:266">
      <c r="A18" s="130" t="s">
        <v>63</v>
      </c>
      <c r="B18" s="124" t="s">
        <v>67</v>
      </c>
      <c r="C18" s="241">
        <f t="shared" si="5"/>
        <v>0</v>
      </c>
      <c r="D18" s="143">
        <f>'2024-2025'!D16</f>
        <v>0</v>
      </c>
      <c r="E18" s="160">
        <f t="shared" si="0"/>
        <v>0</v>
      </c>
      <c r="F18" s="143">
        <f>'2025-2026'!D16</f>
        <v>0</v>
      </c>
      <c r="G18" s="143">
        <f>'2025-2026'!H16</f>
        <v>0</v>
      </c>
      <c r="H18" s="160">
        <f t="shared" si="1"/>
        <v>0</v>
      </c>
      <c r="I18" s="143">
        <f>'2026-2027'!D16</f>
        <v>0</v>
      </c>
      <c r="J18" s="143">
        <f>'2026-2027'!H16</f>
        <v>0</v>
      </c>
      <c r="K18" s="160">
        <f t="shared" si="6"/>
        <v>0</v>
      </c>
      <c r="L18" s="143">
        <f>'2027-2028'!D16</f>
        <v>0</v>
      </c>
      <c r="M18" s="143">
        <f>'2027-2028'!H16</f>
        <v>0</v>
      </c>
      <c r="N18" s="160">
        <f t="shared" si="2"/>
        <v>0</v>
      </c>
      <c r="O18" s="143">
        <f>'2028-2029'!D16</f>
        <v>0</v>
      </c>
      <c r="P18" s="143">
        <f>'2028-2029'!H16</f>
        <v>0</v>
      </c>
      <c r="Q18" s="160">
        <f t="shared" si="3"/>
        <v>0</v>
      </c>
      <c r="R18" s="143">
        <f>'2029-2030'!D16</f>
        <v>0</v>
      </c>
      <c r="S18" s="143">
        <f>'2029-2030'!H16</f>
        <v>0</v>
      </c>
      <c r="T18" s="160">
        <f t="shared" si="4"/>
        <v>0</v>
      </c>
    </row>
    <row r="19" spans="1:266" s="78" customFormat="1" ht="20.25" customHeight="1">
      <c r="A19" s="131"/>
      <c r="B19" s="125" t="s">
        <v>68</v>
      </c>
      <c r="C19" s="161">
        <f>SUM(C15:C18)</f>
        <v>0</v>
      </c>
      <c r="D19" s="150">
        <f t="shared" ref="D19:T19" si="7">SUM(D15:D18)</f>
        <v>0</v>
      </c>
      <c r="E19" s="161">
        <f t="shared" si="7"/>
        <v>0</v>
      </c>
      <c r="F19" s="150">
        <f t="shared" si="7"/>
        <v>0</v>
      </c>
      <c r="G19" s="144">
        <f t="shared" si="7"/>
        <v>0</v>
      </c>
      <c r="H19" s="161">
        <f t="shared" si="7"/>
        <v>0</v>
      </c>
      <c r="I19" s="154">
        <f t="shared" si="7"/>
        <v>0</v>
      </c>
      <c r="J19" s="154">
        <f t="shared" si="7"/>
        <v>0</v>
      </c>
      <c r="K19" s="161">
        <f t="shared" si="7"/>
        <v>0</v>
      </c>
      <c r="L19" s="150">
        <f t="shared" si="7"/>
        <v>0</v>
      </c>
      <c r="M19" s="144">
        <f t="shared" si="7"/>
        <v>0</v>
      </c>
      <c r="N19" s="161">
        <f t="shared" si="7"/>
        <v>0</v>
      </c>
      <c r="O19" s="150">
        <f t="shared" si="7"/>
        <v>0</v>
      </c>
      <c r="P19" s="144">
        <f t="shared" si="7"/>
        <v>0</v>
      </c>
      <c r="Q19" s="161">
        <f t="shared" si="7"/>
        <v>0</v>
      </c>
      <c r="R19" s="150">
        <f t="shared" si="7"/>
        <v>0</v>
      </c>
      <c r="S19" s="155">
        <f t="shared" si="7"/>
        <v>0</v>
      </c>
      <c r="T19" s="161">
        <f t="shared" si="7"/>
        <v>0</v>
      </c>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64"/>
      <c r="FE19" s="64"/>
      <c r="FF19" s="64"/>
      <c r="FG19" s="64"/>
      <c r="FH19" s="64"/>
      <c r="FI19" s="64"/>
      <c r="FJ19" s="64"/>
      <c r="FK19" s="64"/>
      <c r="FL19" s="64"/>
      <c r="FM19" s="64"/>
      <c r="FN19" s="64"/>
      <c r="FO19" s="64"/>
      <c r="FP19" s="64"/>
      <c r="FQ19" s="64"/>
      <c r="FR19" s="64"/>
      <c r="FS19" s="64"/>
      <c r="FT19" s="64"/>
      <c r="FU19" s="64"/>
      <c r="FV19" s="64"/>
      <c r="FW19" s="64"/>
      <c r="FX19" s="64"/>
      <c r="FY19" s="64"/>
      <c r="FZ19" s="64"/>
      <c r="GA19" s="64"/>
      <c r="GB19" s="64"/>
      <c r="GC19" s="64"/>
      <c r="GD19" s="64"/>
      <c r="GE19" s="64"/>
      <c r="GF19" s="64"/>
      <c r="GG19" s="64"/>
      <c r="GH19" s="64"/>
      <c r="GI19" s="64"/>
      <c r="GJ19" s="64"/>
      <c r="GK19" s="64"/>
      <c r="GL19" s="64"/>
      <c r="GM19" s="64"/>
      <c r="GN19" s="64"/>
      <c r="GO19" s="64"/>
      <c r="GP19" s="64"/>
      <c r="GQ19" s="64"/>
      <c r="GR19" s="64"/>
      <c r="GS19" s="64"/>
      <c r="GT19" s="64"/>
      <c r="GU19" s="64"/>
      <c r="GV19" s="64"/>
      <c r="GW19" s="64"/>
      <c r="GX19" s="64"/>
      <c r="GY19" s="64"/>
      <c r="GZ19" s="64"/>
      <c r="HA19" s="64"/>
      <c r="HB19" s="64"/>
      <c r="HC19" s="64"/>
      <c r="HD19" s="64"/>
      <c r="HE19" s="64"/>
      <c r="HF19" s="64"/>
      <c r="HG19" s="64"/>
      <c r="HH19" s="64"/>
      <c r="HI19" s="64"/>
      <c r="HJ19" s="64"/>
      <c r="HK19" s="64"/>
      <c r="HL19" s="64"/>
      <c r="HM19" s="64"/>
      <c r="HN19" s="64"/>
      <c r="HO19" s="64"/>
      <c r="HP19" s="64"/>
      <c r="HQ19" s="64"/>
      <c r="HR19" s="64"/>
      <c r="HS19" s="64"/>
      <c r="HT19" s="64"/>
      <c r="HU19" s="64"/>
      <c r="HV19" s="64"/>
      <c r="HW19" s="64"/>
      <c r="HX19" s="64"/>
      <c r="HY19" s="64"/>
      <c r="HZ19" s="64"/>
      <c r="IA19" s="64"/>
      <c r="IB19" s="64"/>
      <c r="IC19" s="64"/>
      <c r="ID19" s="64"/>
      <c r="IE19" s="64"/>
      <c r="IF19" s="64"/>
      <c r="IG19" s="64"/>
      <c r="IH19" s="64"/>
      <c r="II19" s="64"/>
      <c r="IJ19" s="64"/>
      <c r="IK19" s="64"/>
      <c r="IL19" s="64"/>
      <c r="IM19" s="64"/>
      <c r="IN19" s="64"/>
      <c r="IO19" s="64"/>
      <c r="IP19" s="64"/>
      <c r="IQ19" s="64"/>
      <c r="IR19" s="64"/>
      <c r="IS19" s="64"/>
      <c r="IT19" s="64"/>
      <c r="IU19" s="64"/>
      <c r="IV19" s="64"/>
      <c r="IW19" s="64"/>
      <c r="IX19" s="64"/>
      <c r="IY19" s="64"/>
      <c r="IZ19" s="64"/>
      <c r="JA19" s="64"/>
      <c r="JB19" s="64"/>
      <c r="JC19" s="64"/>
      <c r="JD19" s="64"/>
      <c r="JE19" s="64"/>
      <c r="JF19" s="64"/>
    </row>
    <row r="20" spans="1:266" s="74" customFormat="1">
      <c r="A20" s="283" t="s">
        <v>69</v>
      </c>
      <c r="B20" s="284"/>
      <c r="C20" s="162"/>
      <c r="D20" s="145"/>
      <c r="E20" s="162"/>
      <c r="F20" s="145"/>
      <c r="G20" s="145"/>
      <c r="H20" s="162"/>
      <c r="I20" s="145"/>
      <c r="J20" s="145"/>
      <c r="K20" s="162"/>
      <c r="L20" s="145"/>
      <c r="M20" s="145"/>
      <c r="N20" s="162"/>
      <c r="O20" s="145"/>
      <c r="P20" s="145"/>
      <c r="Q20" s="162"/>
      <c r="R20" s="145"/>
      <c r="S20" s="145"/>
      <c r="T20" s="1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c r="IW20" s="62"/>
      <c r="IX20" s="62"/>
      <c r="IY20" s="62"/>
      <c r="IZ20" s="62"/>
      <c r="JA20" s="62"/>
      <c r="JB20" s="62"/>
      <c r="JC20" s="62"/>
      <c r="JD20" s="62"/>
      <c r="JE20" s="62"/>
      <c r="JF20" s="73"/>
    </row>
    <row r="21" spans="1:266">
      <c r="A21" s="127"/>
      <c r="B21" s="122" t="s">
        <v>70</v>
      </c>
      <c r="C21" s="158">
        <f>E21+H21+K21+N21+Q21+T21</f>
        <v>0</v>
      </c>
      <c r="D21" s="146">
        <f>'2024-2025'!D22</f>
        <v>0</v>
      </c>
      <c r="E21" s="158">
        <f t="shared" ref="E21:E28" si="8">SUM(D21:D21)</f>
        <v>0</v>
      </c>
      <c r="F21" s="146">
        <f>'2025-2026'!D22</f>
        <v>0</v>
      </c>
      <c r="G21" s="146">
        <f>'2025-2026'!H22</f>
        <v>0</v>
      </c>
      <c r="H21" s="158">
        <f>SUM(F21:G21)</f>
        <v>0</v>
      </c>
      <c r="I21" s="146">
        <f>'2026-2027'!D22</f>
        <v>0</v>
      </c>
      <c r="J21" s="146">
        <f>'2026-2027'!H22</f>
        <v>0</v>
      </c>
      <c r="K21" s="158">
        <f>SUM(I21:J21)</f>
        <v>0</v>
      </c>
      <c r="L21" s="146">
        <f>'2027-2028'!D22</f>
        <v>0</v>
      </c>
      <c r="M21" s="146">
        <f>'2027-2028'!H22</f>
        <v>0</v>
      </c>
      <c r="N21" s="158">
        <f>SUM(L21:M21)</f>
        <v>0</v>
      </c>
      <c r="O21" s="146">
        <f>'2028-2029'!D22</f>
        <v>0</v>
      </c>
      <c r="P21" s="146">
        <f>'2028-2029'!H22</f>
        <v>0</v>
      </c>
      <c r="Q21" s="158">
        <f>SUM(O21:P21)</f>
        <v>0</v>
      </c>
      <c r="R21" s="146">
        <f>'2029-2030'!D22</f>
        <v>0</v>
      </c>
      <c r="S21" s="146">
        <f>'2029-2030'!H22</f>
        <v>0</v>
      </c>
      <c r="T21" s="158">
        <f>SUM(R21:S21)</f>
        <v>0</v>
      </c>
    </row>
    <row r="22" spans="1:266">
      <c r="A22" s="127"/>
      <c r="B22" s="122" t="s">
        <v>71</v>
      </c>
      <c r="C22" s="158">
        <f>E22+H22+K22+N22+Q22+T22</f>
        <v>0</v>
      </c>
      <c r="D22" s="146">
        <f>'2024-2025'!D23</f>
        <v>0</v>
      </c>
      <c r="E22" s="158">
        <f t="shared" si="8"/>
        <v>0</v>
      </c>
      <c r="F22" s="146">
        <f>'2025-2026'!D23</f>
        <v>0</v>
      </c>
      <c r="G22" s="146">
        <f>'2025-2026'!H23</f>
        <v>0</v>
      </c>
      <c r="H22" s="158">
        <f>SUM(F22:G22)</f>
        <v>0</v>
      </c>
      <c r="I22" s="146">
        <f>'2026-2027'!D23</f>
        <v>0</v>
      </c>
      <c r="J22" s="146">
        <f>'2026-2027'!H23</f>
        <v>0</v>
      </c>
      <c r="K22" s="158">
        <f t="shared" ref="K22:K23" si="9">SUM(I22:J22)</f>
        <v>0</v>
      </c>
      <c r="L22" s="146">
        <f>'2027-2028'!D23</f>
        <v>0</v>
      </c>
      <c r="M22" s="146">
        <f>'2027-2028'!H23</f>
        <v>0</v>
      </c>
      <c r="N22" s="158">
        <f t="shared" ref="N22:N23" si="10">SUM(L22:M22)</f>
        <v>0</v>
      </c>
      <c r="O22" s="146">
        <f>'2028-2029'!D23</f>
        <v>0</v>
      </c>
      <c r="P22" s="146">
        <f>'2028-2029'!H23</f>
        <v>0</v>
      </c>
      <c r="Q22" s="158">
        <f t="shared" ref="Q22:Q23" si="11">SUM(O22:P22)</f>
        <v>0</v>
      </c>
      <c r="R22" s="146">
        <f>'2029-2030'!D23</f>
        <v>0</v>
      </c>
      <c r="S22" s="146">
        <f>'2029-2030'!H23</f>
        <v>0</v>
      </c>
      <c r="T22" s="158">
        <f t="shared" ref="T22:T23" si="12">SUM(R22:S22)</f>
        <v>0</v>
      </c>
    </row>
    <row r="23" spans="1:266">
      <c r="A23" s="127"/>
      <c r="B23" s="128" t="s">
        <v>62</v>
      </c>
      <c r="C23" s="158">
        <f t="shared" ref="C23:C28" si="13">E23+H23+K23+N23+Q23+T23</f>
        <v>0</v>
      </c>
      <c r="D23" s="142">
        <f>'2024-2025'!D24</f>
        <v>0</v>
      </c>
      <c r="E23" s="159">
        <f t="shared" si="8"/>
        <v>0</v>
      </c>
      <c r="F23" s="142">
        <f>'2025-2026'!D24</f>
        <v>0</v>
      </c>
      <c r="G23" s="142">
        <f>'2025-2026'!H24</f>
        <v>0</v>
      </c>
      <c r="H23" s="159">
        <f>SUM(F23:G23)</f>
        <v>0</v>
      </c>
      <c r="I23" s="142">
        <f>'2026-2027'!D24</f>
        <v>0</v>
      </c>
      <c r="J23" s="142">
        <f>'2026-2027'!H24</f>
        <v>0</v>
      </c>
      <c r="K23" s="159">
        <f t="shared" si="9"/>
        <v>0</v>
      </c>
      <c r="L23" s="142">
        <f>'2027-2028'!D24</f>
        <v>0</v>
      </c>
      <c r="M23" s="142">
        <f>'2027-2028'!H24</f>
        <v>0</v>
      </c>
      <c r="N23" s="159">
        <f t="shared" si="10"/>
        <v>0</v>
      </c>
      <c r="O23" s="142">
        <f>'2028-2029'!D24</f>
        <v>0</v>
      </c>
      <c r="P23" s="142">
        <f>'2028-2029'!H24</f>
        <v>0</v>
      </c>
      <c r="Q23" s="159">
        <f t="shared" si="11"/>
        <v>0</v>
      </c>
      <c r="R23" s="142">
        <f>'2029-2030'!D24</f>
        <v>0</v>
      </c>
      <c r="S23" s="142">
        <f>'2029-2030'!H24</f>
        <v>0</v>
      </c>
      <c r="T23" s="159">
        <f t="shared" si="12"/>
        <v>0</v>
      </c>
    </row>
    <row r="24" spans="1:266">
      <c r="A24" s="132" t="s">
        <v>63</v>
      </c>
      <c r="B24" s="126" t="s">
        <v>64</v>
      </c>
      <c r="C24" s="241">
        <f t="shared" si="13"/>
        <v>0</v>
      </c>
      <c r="D24" s="143">
        <f>'2024-2025'!D25</f>
        <v>0</v>
      </c>
      <c r="E24" s="160">
        <f t="shared" si="8"/>
        <v>0</v>
      </c>
      <c r="F24" s="143">
        <f>'2025-2026'!D25</f>
        <v>0</v>
      </c>
      <c r="G24" s="143">
        <f>'2025-2026'!H25</f>
        <v>0</v>
      </c>
      <c r="H24" s="160">
        <f t="shared" ref="H24:H28" si="14">SUM(F24:G24)</f>
        <v>0</v>
      </c>
      <c r="I24" s="143">
        <f>'2026-2027'!D25</f>
        <v>0</v>
      </c>
      <c r="J24" s="143">
        <f>'2026-2027'!H25</f>
        <v>0</v>
      </c>
      <c r="K24" s="160">
        <f t="shared" ref="K24:K28" si="15">SUM(I24:J24)</f>
        <v>0</v>
      </c>
      <c r="L24" s="143">
        <f>'2027-2028'!D25</f>
        <v>0</v>
      </c>
      <c r="M24" s="143">
        <f>'2027-2028'!H25</f>
        <v>0</v>
      </c>
      <c r="N24" s="160">
        <f t="shared" ref="N24:N28" si="16">SUM(L24:M24)</f>
        <v>0</v>
      </c>
      <c r="O24" s="143">
        <f>'2028-2029'!D25</f>
        <v>0</v>
      </c>
      <c r="P24" s="143">
        <f>'2028-2029'!H25</f>
        <v>0</v>
      </c>
      <c r="Q24" s="160">
        <f t="shared" ref="Q24:Q33" si="17">SUM(O24:P24)</f>
        <v>0</v>
      </c>
      <c r="R24" s="143">
        <f>'2029-2030'!D25</f>
        <v>0</v>
      </c>
      <c r="S24" s="143">
        <f>'2029-2030'!H25</f>
        <v>0</v>
      </c>
      <c r="T24" s="160">
        <f t="shared" ref="T24:T33" si="18">SUM(R24:S24)</f>
        <v>0</v>
      </c>
    </row>
    <row r="25" spans="1:266">
      <c r="A25" s="132" t="s">
        <v>63</v>
      </c>
      <c r="B25" s="126" t="s">
        <v>65</v>
      </c>
      <c r="C25" s="241">
        <f t="shared" si="13"/>
        <v>0</v>
      </c>
      <c r="D25" s="143">
        <f>'2024-2025'!D26</f>
        <v>0</v>
      </c>
      <c r="E25" s="160">
        <f t="shared" si="8"/>
        <v>0</v>
      </c>
      <c r="F25" s="143">
        <f>'2025-2026'!D26</f>
        <v>0</v>
      </c>
      <c r="G25" s="143">
        <f>'2025-2026'!H26</f>
        <v>0</v>
      </c>
      <c r="H25" s="160">
        <f t="shared" si="14"/>
        <v>0</v>
      </c>
      <c r="I25" s="143">
        <f>'2026-2027'!D26</f>
        <v>0</v>
      </c>
      <c r="J25" s="143">
        <f>'2026-2027'!H26</f>
        <v>0</v>
      </c>
      <c r="K25" s="160">
        <f t="shared" si="15"/>
        <v>0</v>
      </c>
      <c r="L25" s="143">
        <f>'2027-2028'!D26</f>
        <v>0</v>
      </c>
      <c r="M25" s="143">
        <f>'2027-2028'!H26</f>
        <v>0</v>
      </c>
      <c r="N25" s="160">
        <f t="shared" si="16"/>
        <v>0</v>
      </c>
      <c r="O25" s="143">
        <f>'2028-2029'!D26</f>
        <v>0</v>
      </c>
      <c r="P25" s="143">
        <f>'2028-2029'!H26</f>
        <v>0</v>
      </c>
      <c r="Q25" s="160">
        <f t="shared" si="17"/>
        <v>0</v>
      </c>
      <c r="R25" s="143">
        <f>'2029-2030'!D26</f>
        <v>0</v>
      </c>
      <c r="S25" s="143">
        <f>'2029-2030'!H26</f>
        <v>0</v>
      </c>
      <c r="T25" s="160">
        <f t="shared" si="18"/>
        <v>0</v>
      </c>
    </row>
    <row r="26" spans="1:266">
      <c r="A26" s="132" t="s">
        <v>63</v>
      </c>
      <c r="B26" s="126" t="s">
        <v>66</v>
      </c>
      <c r="C26" s="241">
        <f t="shared" si="13"/>
        <v>0</v>
      </c>
      <c r="D26" s="143">
        <f>'2024-2025'!D27</f>
        <v>0</v>
      </c>
      <c r="E26" s="160">
        <f t="shared" si="8"/>
        <v>0</v>
      </c>
      <c r="F26" s="143">
        <f>'2025-2026'!D27</f>
        <v>0</v>
      </c>
      <c r="G26" s="143">
        <f>'2025-2026'!H27</f>
        <v>0</v>
      </c>
      <c r="H26" s="160">
        <f t="shared" si="14"/>
        <v>0</v>
      </c>
      <c r="I26" s="143">
        <f>'2026-2027'!D27</f>
        <v>0</v>
      </c>
      <c r="J26" s="143">
        <f>'2026-2027'!H27</f>
        <v>0</v>
      </c>
      <c r="K26" s="160">
        <f t="shared" si="15"/>
        <v>0</v>
      </c>
      <c r="L26" s="143">
        <f>'2027-2028'!D27</f>
        <v>0</v>
      </c>
      <c r="M26" s="143">
        <f>'2027-2028'!H27</f>
        <v>0</v>
      </c>
      <c r="N26" s="160">
        <f t="shared" si="16"/>
        <v>0</v>
      </c>
      <c r="O26" s="143">
        <f>'2028-2029'!D27</f>
        <v>0</v>
      </c>
      <c r="P26" s="143">
        <f>'2028-2029'!H27</f>
        <v>0</v>
      </c>
      <c r="Q26" s="160">
        <f t="shared" si="17"/>
        <v>0</v>
      </c>
      <c r="R26" s="143">
        <f>'2029-2030'!D27</f>
        <v>0</v>
      </c>
      <c r="S26" s="143">
        <f>'2029-2030'!H27</f>
        <v>0</v>
      </c>
      <c r="T26" s="160">
        <f t="shared" si="18"/>
        <v>0</v>
      </c>
    </row>
    <row r="27" spans="1:266">
      <c r="A27" s="132" t="s">
        <v>63</v>
      </c>
      <c r="B27" s="126" t="s">
        <v>67</v>
      </c>
      <c r="C27" s="241">
        <f t="shared" si="13"/>
        <v>0</v>
      </c>
      <c r="D27" s="143">
        <f>'2024-2025'!D28</f>
        <v>0</v>
      </c>
      <c r="E27" s="160">
        <f t="shared" si="8"/>
        <v>0</v>
      </c>
      <c r="F27" s="143">
        <f>'2025-2026'!D28</f>
        <v>0</v>
      </c>
      <c r="G27" s="143">
        <f>'2025-2026'!H28</f>
        <v>0</v>
      </c>
      <c r="H27" s="160">
        <f t="shared" si="14"/>
        <v>0</v>
      </c>
      <c r="I27" s="143">
        <f>'2026-2027'!D28</f>
        <v>0</v>
      </c>
      <c r="J27" s="143">
        <f>'2026-2027'!H28</f>
        <v>0</v>
      </c>
      <c r="K27" s="160">
        <f t="shared" si="15"/>
        <v>0</v>
      </c>
      <c r="L27" s="143">
        <f>'2027-2028'!D28</f>
        <v>0</v>
      </c>
      <c r="M27" s="143">
        <f>'2027-2028'!H28</f>
        <v>0</v>
      </c>
      <c r="N27" s="160">
        <f t="shared" si="16"/>
        <v>0</v>
      </c>
      <c r="O27" s="143">
        <f>'2028-2029'!D28</f>
        <v>0</v>
      </c>
      <c r="P27" s="143">
        <f>'2028-2029'!H28</f>
        <v>0</v>
      </c>
      <c r="Q27" s="160">
        <f t="shared" si="17"/>
        <v>0</v>
      </c>
      <c r="R27" s="143">
        <f>'2029-2030'!D28</f>
        <v>0</v>
      </c>
      <c r="S27" s="143">
        <f>'2029-2030'!H28</f>
        <v>0</v>
      </c>
      <c r="T27" s="160">
        <f t="shared" si="18"/>
        <v>0</v>
      </c>
    </row>
    <row r="28" spans="1:266">
      <c r="A28" s="133" t="s">
        <v>72</v>
      </c>
      <c r="B28" s="126" t="s">
        <v>73</v>
      </c>
      <c r="C28" s="241">
        <f t="shared" si="13"/>
        <v>0</v>
      </c>
      <c r="D28" s="143">
        <f>'2024-2025'!D29</f>
        <v>0</v>
      </c>
      <c r="E28" s="163">
        <f t="shared" si="8"/>
        <v>0</v>
      </c>
      <c r="F28" s="143">
        <f>'2025-2026'!D29</f>
        <v>0</v>
      </c>
      <c r="G28" s="143">
        <f>'2025-2026'!H29</f>
        <v>0</v>
      </c>
      <c r="H28" s="163">
        <f t="shared" si="14"/>
        <v>0</v>
      </c>
      <c r="I28" s="143">
        <f>'2026-2027'!D29</f>
        <v>0</v>
      </c>
      <c r="J28" s="143">
        <f>'2026-2027'!H29</f>
        <v>0</v>
      </c>
      <c r="K28" s="163">
        <f t="shared" si="15"/>
        <v>0</v>
      </c>
      <c r="L28" s="143">
        <f>'2027-2028'!D29</f>
        <v>0</v>
      </c>
      <c r="M28" s="143">
        <f>'2027-2028'!H29</f>
        <v>0</v>
      </c>
      <c r="N28" s="163">
        <f t="shared" si="16"/>
        <v>0</v>
      </c>
      <c r="O28" s="143">
        <f>'2028-2029'!D29</f>
        <v>0</v>
      </c>
      <c r="P28" s="143">
        <f>'2028-2029'!H29</f>
        <v>0</v>
      </c>
      <c r="Q28" s="163">
        <f t="shared" si="17"/>
        <v>0</v>
      </c>
      <c r="R28" s="143">
        <f>'2029-2030'!D29</f>
        <v>0</v>
      </c>
      <c r="S28" s="143">
        <f>'2029-2030'!H29</f>
        <v>0</v>
      </c>
      <c r="T28" s="163">
        <f t="shared" si="18"/>
        <v>0</v>
      </c>
    </row>
    <row r="29" spans="1:266" s="78" customFormat="1" ht="20.25" customHeight="1">
      <c r="A29" s="131"/>
      <c r="B29" s="125" t="s">
        <v>74</v>
      </c>
      <c r="C29" s="161">
        <f t="shared" ref="C29:T29" si="19">SUM(C24:C28)</f>
        <v>0</v>
      </c>
      <c r="D29" s="150">
        <f t="shared" si="19"/>
        <v>0</v>
      </c>
      <c r="E29" s="161">
        <f t="shared" si="19"/>
        <v>0</v>
      </c>
      <c r="F29" s="150">
        <f t="shared" si="19"/>
        <v>0</v>
      </c>
      <c r="G29" s="144">
        <f t="shared" si="19"/>
        <v>0</v>
      </c>
      <c r="H29" s="161">
        <f t="shared" si="19"/>
        <v>0</v>
      </c>
      <c r="I29" s="154">
        <f t="shared" si="19"/>
        <v>0</v>
      </c>
      <c r="J29" s="154">
        <f t="shared" si="19"/>
        <v>0</v>
      </c>
      <c r="K29" s="161">
        <f t="shared" si="19"/>
        <v>0</v>
      </c>
      <c r="L29" s="150">
        <f t="shared" si="19"/>
        <v>0</v>
      </c>
      <c r="M29" s="144">
        <f t="shared" si="19"/>
        <v>0</v>
      </c>
      <c r="N29" s="161">
        <f t="shared" si="19"/>
        <v>0</v>
      </c>
      <c r="O29" s="150">
        <f t="shared" si="19"/>
        <v>0</v>
      </c>
      <c r="P29" s="144">
        <f t="shared" si="19"/>
        <v>0</v>
      </c>
      <c r="Q29" s="161">
        <f t="shared" si="19"/>
        <v>0</v>
      </c>
      <c r="R29" s="150">
        <f t="shared" si="19"/>
        <v>0</v>
      </c>
      <c r="S29" s="155">
        <f t="shared" si="19"/>
        <v>0</v>
      </c>
      <c r="T29" s="161">
        <f t="shared" si="19"/>
        <v>0</v>
      </c>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c r="EO29" s="64"/>
      <c r="EP29" s="64"/>
      <c r="EQ29" s="64"/>
      <c r="ER29" s="64"/>
      <c r="ES29" s="64"/>
      <c r="ET29" s="64"/>
      <c r="EU29" s="64"/>
      <c r="EV29" s="64"/>
      <c r="EW29" s="64"/>
      <c r="EX29" s="64"/>
      <c r="EY29" s="64"/>
      <c r="EZ29" s="64"/>
      <c r="FA29" s="64"/>
      <c r="FB29" s="64"/>
      <c r="FC29" s="64"/>
      <c r="FD29" s="64"/>
      <c r="FE29" s="64"/>
      <c r="FF29" s="64"/>
      <c r="FG29" s="64"/>
      <c r="FH29" s="64"/>
      <c r="FI29" s="64"/>
      <c r="FJ29" s="64"/>
      <c r="FK29" s="64"/>
      <c r="FL29" s="64"/>
      <c r="FM29" s="64"/>
      <c r="FN29" s="64"/>
      <c r="FO29" s="64"/>
      <c r="FP29" s="64"/>
      <c r="FQ29" s="64"/>
      <c r="FR29" s="64"/>
      <c r="FS29" s="64"/>
      <c r="FT29" s="64"/>
      <c r="FU29" s="64"/>
      <c r="FV29" s="64"/>
      <c r="FW29" s="64"/>
      <c r="FX29" s="64"/>
      <c r="FY29" s="64"/>
      <c r="FZ29" s="64"/>
      <c r="GA29" s="64"/>
      <c r="GB29" s="64"/>
      <c r="GC29" s="64"/>
      <c r="GD29" s="64"/>
      <c r="GE29" s="64"/>
      <c r="GF29" s="64"/>
      <c r="GG29" s="64"/>
      <c r="GH29" s="64"/>
      <c r="GI29" s="64"/>
      <c r="GJ29" s="64"/>
      <c r="GK29" s="64"/>
      <c r="GL29" s="64"/>
      <c r="GM29" s="64"/>
      <c r="GN29" s="64"/>
      <c r="GO29" s="64"/>
      <c r="GP29" s="64"/>
      <c r="GQ29" s="64"/>
      <c r="GR29" s="64"/>
      <c r="GS29" s="64"/>
      <c r="GT29" s="64"/>
      <c r="GU29" s="64"/>
      <c r="GV29" s="64"/>
      <c r="GW29" s="64"/>
      <c r="GX29" s="64"/>
      <c r="GY29" s="64"/>
      <c r="GZ29" s="64"/>
      <c r="HA29" s="64"/>
      <c r="HB29" s="64"/>
      <c r="HC29" s="64"/>
      <c r="HD29" s="64"/>
      <c r="HE29" s="64"/>
      <c r="HF29" s="64"/>
      <c r="HG29" s="64"/>
      <c r="HH29" s="64"/>
      <c r="HI29" s="64"/>
      <c r="HJ29" s="64"/>
      <c r="HK29" s="64"/>
      <c r="HL29" s="64"/>
      <c r="HM29" s="64"/>
      <c r="HN29" s="64"/>
      <c r="HO29" s="64"/>
      <c r="HP29" s="64"/>
      <c r="HQ29" s="64"/>
      <c r="HR29" s="64"/>
      <c r="HS29" s="64"/>
      <c r="HT29" s="64"/>
      <c r="HU29" s="64"/>
      <c r="HV29" s="64"/>
      <c r="HW29" s="64"/>
      <c r="HX29" s="64"/>
      <c r="HY29" s="64"/>
      <c r="HZ29" s="64"/>
      <c r="IA29" s="64"/>
      <c r="IB29" s="64"/>
      <c r="IC29" s="64"/>
      <c r="ID29" s="64"/>
      <c r="IE29" s="64"/>
      <c r="IF29" s="64"/>
      <c r="IG29" s="64"/>
      <c r="IH29" s="64"/>
      <c r="II29" s="64"/>
      <c r="IJ29" s="64"/>
      <c r="IK29" s="64"/>
      <c r="IL29" s="64"/>
      <c r="IM29" s="64"/>
      <c r="IN29" s="64"/>
      <c r="IO29" s="64"/>
      <c r="IP29" s="64"/>
      <c r="IQ29" s="64"/>
      <c r="IR29" s="64"/>
      <c r="IS29" s="64"/>
      <c r="IT29" s="64"/>
      <c r="IU29" s="64"/>
      <c r="IV29" s="64"/>
      <c r="IW29" s="64"/>
      <c r="IX29" s="64"/>
      <c r="IY29" s="64"/>
      <c r="IZ29" s="64"/>
      <c r="JA29" s="64"/>
      <c r="JB29" s="64"/>
      <c r="JC29" s="64"/>
      <c r="JD29" s="64"/>
      <c r="JE29" s="64"/>
      <c r="JF29" s="64"/>
    </row>
    <row r="30" spans="1:266" s="74" customFormat="1">
      <c r="A30" s="283" t="s">
        <v>75</v>
      </c>
      <c r="B30" s="284"/>
      <c r="C30" s="164"/>
      <c r="D30" s="145"/>
      <c r="E30" s="164"/>
      <c r="F30" s="145"/>
      <c r="G30" s="145"/>
      <c r="H30" s="164"/>
      <c r="I30" s="145"/>
      <c r="J30" s="145"/>
      <c r="K30" s="164"/>
      <c r="L30" s="145"/>
      <c r="M30" s="145"/>
      <c r="N30" s="164"/>
      <c r="O30" s="145"/>
      <c r="P30" s="145"/>
      <c r="Q30" s="164"/>
      <c r="R30" s="145"/>
      <c r="S30" s="145"/>
      <c r="T30" s="164"/>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73"/>
    </row>
    <row r="31" spans="1:266">
      <c r="A31" s="127"/>
      <c r="B31" s="122" t="s">
        <v>76</v>
      </c>
      <c r="C31" s="158">
        <f>E31+H31+K31+N31+Q31+T31</f>
        <v>0</v>
      </c>
      <c r="D31" s="146">
        <f>'2024-2025'!D35</f>
        <v>0</v>
      </c>
      <c r="E31" s="158">
        <f t="shared" ref="E31:E38" si="20">SUM(D31:D31)</f>
        <v>0</v>
      </c>
      <c r="F31" s="146">
        <f>'2025-2026'!D35</f>
        <v>0</v>
      </c>
      <c r="G31" s="146">
        <f>'2025-2026'!H35</f>
        <v>0</v>
      </c>
      <c r="H31" s="158">
        <f>SUM(F31:G31)</f>
        <v>0</v>
      </c>
      <c r="I31" s="146">
        <f>'2026-2027'!D35</f>
        <v>0</v>
      </c>
      <c r="J31" s="146">
        <f>'2026-2027'!H35</f>
        <v>0</v>
      </c>
      <c r="K31" s="158">
        <f>SUM(I31:J31)</f>
        <v>0</v>
      </c>
      <c r="L31" s="146">
        <f>'2027-2028'!D35</f>
        <v>0</v>
      </c>
      <c r="M31" s="146">
        <f>'2027-2028'!H35</f>
        <v>0</v>
      </c>
      <c r="N31" s="158">
        <f>SUM(L31:M31)</f>
        <v>0</v>
      </c>
      <c r="O31" s="146">
        <f>'2028-2029'!D35</f>
        <v>0</v>
      </c>
      <c r="P31" s="146">
        <f>'2028-2029'!H35</f>
        <v>0</v>
      </c>
      <c r="Q31" s="158">
        <f t="shared" si="17"/>
        <v>0</v>
      </c>
      <c r="R31" s="146">
        <f>'2029-2030'!D35</f>
        <v>0</v>
      </c>
      <c r="S31" s="146">
        <f>'2029-2030'!H35</f>
        <v>0</v>
      </c>
      <c r="T31" s="158">
        <f t="shared" si="18"/>
        <v>0</v>
      </c>
    </row>
    <row r="32" spans="1:266">
      <c r="A32" s="127"/>
      <c r="B32" s="122" t="s">
        <v>77</v>
      </c>
      <c r="C32" s="158">
        <f t="shared" ref="C32:C38" si="21">E32+H32+K32+N32+Q32+T32</f>
        <v>0</v>
      </c>
      <c r="D32" s="146">
        <f>'2024-2025'!D36</f>
        <v>0</v>
      </c>
      <c r="E32" s="158">
        <f t="shared" si="20"/>
        <v>0</v>
      </c>
      <c r="F32" s="146">
        <f>'2025-2026'!D36</f>
        <v>0</v>
      </c>
      <c r="G32" s="146">
        <f>'2025-2026'!H36</f>
        <v>0</v>
      </c>
      <c r="H32" s="158">
        <f t="shared" ref="H32:H33" si="22">SUM(F32:G32)</f>
        <v>0</v>
      </c>
      <c r="I32" s="146">
        <f>'2026-2027'!D36</f>
        <v>0</v>
      </c>
      <c r="J32" s="146">
        <f>'2026-2027'!H36</f>
        <v>0</v>
      </c>
      <c r="K32" s="158">
        <f t="shared" ref="K32:K33" si="23">SUM(I32:J32)</f>
        <v>0</v>
      </c>
      <c r="L32" s="146">
        <f>'2027-2028'!D36</f>
        <v>0</v>
      </c>
      <c r="M32" s="146">
        <f>'2027-2028'!H36</f>
        <v>0</v>
      </c>
      <c r="N32" s="158">
        <f t="shared" ref="N32:N33" si="24">SUM(L32:M32)</f>
        <v>0</v>
      </c>
      <c r="O32" s="146">
        <f>'2028-2029'!D36</f>
        <v>0</v>
      </c>
      <c r="P32" s="146">
        <f>'2028-2029'!H36</f>
        <v>0</v>
      </c>
      <c r="Q32" s="158">
        <f t="shared" si="17"/>
        <v>0</v>
      </c>
      <c r="R32" s="146">
        <f>'2029-2030'!D36</f>
        <v>0</v>
      </c>
      <c r="S32" s="146">
        <f>'2029-2030'!H36</f>
        <v>0</v>
      </c>
      <c r="T32" s="158">
        <f t="shared" si="18"/>
        <v>0</v>
      </c>
    </row>
    <row r="33" spans="1:266">
      <c r="A33" s="127"/>
      <c r="B33" s="128" t="s">
        <v>62</v>
      </c>
      <c r="C33" s="158">
        <f t="shared" si="21"/>
        <v>0</v>
      </c>
      <c r="D33" s="142">
        <f>'2024-2025'!D37</f>
        <v>0</v>
      </c>
      <c r="E33" s="159">
        <f t="shared" si="20"/>
        <v>0</v>
      </c>
      <c r="F33" s="142">
        <f>'2025-2026'!D37</f>
        <v>0</v>
      </c>
      <c r="G33" s="142">
        <f>'2025-2026'!H37</f>
        <v>0</v>
      </c>
      <c r="H33" s="159">
        <f t="shared" si="22"/>
        <v>0</v>
      </c>
      <c r="I33" s="142">
        <f>'2026-2027'!D37</f>
        <v>0</v>
      </c>
      <c r="J33" s="142">
        <f>'2026-2027'!H37</f>
        <v>0</v>
      </c>
      <c r="K33" s="159">
        <f t="shared" si="23"/>
        <v>0</v>
      </c>
      <c r="L33" s="142">
        <f>'2027-2028'!D37</f>
        <v>0</v>
      </c>
      <c r="M33" s="142">
        <f>'2027-2028'!H37</f>
        <v>0</v>
      </c>
      <c r="N33" s="159">
        <f t="shared" si="24"/>
        <v>0</v>
      </c>
      <c r="O33" s="142">
        <f>'2028-2029'!D37</f>
        <v>0</v>
      </c>
      <c r="P33" s="142">
        <f>'2028-2029'!H37</f>
        <v>0</v>
      </c>
      <c r="Q33" s="159">
        <f t="shared" si="17"/>
        <v>0</v>
      </c>
      <c r="R33" s="142">
        <f>'2029-2030'!D37</f>
        <v>0</v>
      </c>
      <c r="S33" s="142">
        <f>'2029-2030'!H37</f>
        <v>0</v>
      </c>
      <c r="T33" s="159">
        <f t="shared" si="18"/>
        <v>0</v>
      </c>
    </row>
    <row r="34" spans="1:266">
      <c r="A34" s="132" t="s">
        <v>63</v>
      </c>
      <c r="B34" s="126" t="s">
        <v>64</v>
      </c>
      <c r="C34" s="241">
        <f t="shared" si="21"/>
        <v>0</v>
      </c>
      <c r="D34" s="143">
        <f>'2024-2025'!D38</f>
        <v>0</v>
      </c>
      <c r="E34" s="160">
        <f t="shared" si="20"/>
        <v>0</v>
      </c>
      <c r="F34" s="143">
        <f>'2025-2026'!D38</f>
        <v>0</v>
      </c>
      <c r="G34" s="143">
        <f>'2025-2026'!H38</f>
        <v>0</v>
      </c>
      <c r="H34" s="160">
        <f t="shared" ref="H34:H38" si="25">SUM(F34:G34)</f>
        <v>0</v>
      </c>
      <c r="I34" s="143">
        <f>'2026-2027'!D38</f>
        <v>0</v>
      </c>
      <c r="J34" s="143">
        <f>'2026-2027'!H38</f>
        <v>0</v>
      </c>
      <c r="K34" s="160">
        <f t="shared" ref="K34:K38" si="26">SUM(I34:J34)</f>
        <v>0</v>
      </c>
      <c r="L34" s="143">
        <f>'2027-2028'!D38</f>
        <v>0</v>
      </c>
      <c r="M34" s="143">
        <f>'2027-2028'!H38</f>
        <v>0</v>
      </c>
      <c r="N34" s="160">
        <f t="shared" ref="N34:N38" si="27">SUM(L34:M34)</f>
        <v>0</v>
      </c>
      <c r="O34" s="143">
        <f>'2028-2029'!D38</f>
        <v>0</v>
      </c>
      <c r="P34" s="143">
        <f>'2028-2029'!H38</f>
        <v>0</v>
      </c>
      <c r="Q34" s="160">
        <f t="shared" ref="Q34:Q38" si="28">SUM(O34:P34)</f>
        <v>0</v>
      </c>
      <c r="R34" s="143">
        <f>'2029-2030'!D38</f>
        <v>0</v>
      </c>
      <c r="S34" s="143">
        <f>'2029-2030'!H38</f>
        <v>0</v>
      </c>
      <c r="T34" s="160">
        <f t="shared" ref="T34:T38" si="29">SUM(R34:S34)</f>
        <v>0</v>
      </c>
    </row>
    <row r="35" spans="1:266">
      <c r="A35" s="132" t="s">
        <v>63</v>
      </c>
      <c r="B35" s="126" t="s">
        <v>65</v>
      </c>
      <c r="C35" s="241">
        <f t="shared" si="21"/>
        <v>0</v>
      </c>
      <c r="D35" s="143">
        <f>'2024-2025'!D39</f>
        <v>0</v>
      </c>
      <c r="E35" s="160">
        <f t="shared" si="20"/>
        <v>0</v>
      </c>
      <c r="F35" s="143">
        <f>'2025-2026'!D39</f>
        <v>0</v>
      </c>
      <c r="G35" s="143">
        <f>'2025-2026'!H39</f>
        <v>0</v>
      </c>
      <c r="H35" s="160">
        <f t="shared" si="25"/>
        <v>0</v>
      </c>
      <c r="I35" s="143">
        <f>'2026-2027'!D39</f>
        <v>0</v>
      </c>
      <c r="J35" s="143">
        <f>'2026-2027'!H39</f>
        <v>0</v>
      </c>
      <c r="K35" s="160">
        <f t="shared" si="26"/>
        <v>0</v>
      </c>
      <c r="L35" s="143">
        <f>'2027-2028'!D39</f>
        <v>0</v>
      </c>
      <c r="M35" s="143">
        <f>'2027-2028'!H39</f>
        <v>0</v>
      </c>
      <c r="N35" s="160">
        <f t="shared" si="27"/>
        <v>0</v>
      </c>
      <c r="O35" s="143">
        <f>'2028-2029'!D39</f>
        <v>0</v>
      </c>
      <c r="P35" s="143">
        <f>'2028-2029'!H39</f>
        <v>0</v>
      </c>
      <c r="Q35" s="160">
        <f t="shared" si="28"/>
        <v>0</v>
      </c>
      <c r="R35" s="143">
        <f>'2029-2030'!D39</f>
        <v>0</v>
      </c>
      <c r="S35" s="143">
        <f>'2029-2030'!H39</f>
        <v>0</v>
      </c>
      <c r="T35" s="160">
        <f t="shared" si="29"/>
        <v>0</v>
      </c>
    </row>
    <row r="36" spans="1:266">
      <c r="A36" s="132" t="s">
        <v>63</v>
      </c>
      <c r="B36" s="126" t="s">
        <v>66</v>
      </c>
      <c r="C36" s="241">
        <f t="shared" si="21"/>
        <v>0</v>
      </c>
      <c r="D36" s="143">
        <f>'2024-2025'!D40</f>
        <v>0</v>
      </c>
      <c r="E36" s="160">
        <f t="shared" si="20"/>
        <v>0</v>
      </c>
      <c r="F36" s="143">
        <f>'2025-2026'!D40</f>
        <v>0</v>
      </c>
      <c r="G36" s="143">
        <f>'2025-2026'!H40</f>
        <v>0</v>
      </c>
      <c r="H36" s="160">
        <f t="shared" si="25"/>
        <v>0</v>
      </c>
      <c r="I36" s="143">
        <f>'2026-2027'!D40</f>
        <v>0</v>
      </c>
      <c r="J36" s="143">
        <f>'2026-2027'!H40</f>
        <v>0</v>
      </c>
      <c r="K36" s="160">
        <f t="shared" si="26"/>
        <v>0</v>
      </c>
      <c r="L36" s="143">
        <f>'2027-2028'!D40</f>
        <v>0</v>
      </c>
      <c r="M36" s="143">
        <f>'2027-2028'!H40</f>
        <v>0</v>
      </c>
      <c r="N36" s="160">
        <f t="shared" si="27"/>
        <v>0</v>
      </c>
      <c r="O36" s="143">
        <f>'2028-2029'!D40</f>
        <v>0</v>
      </c>
      <c r="P36" s="143">
        <f>'2028-2029'!H40</f>
        <v>0</v>
      </c>
      <c r="Q36" s="160">
        <f t="shared" si="28"/>
        <v>0</v>
      </c>
      <c r="R36" s="143">
        <f>'2029-2030'!D40</f>
        <v>0</v>
      </c>
      <c r="S36" s="143">
        <f>'2029-2030'!H40</f>
        <v>0</v>
      </c>
      <c r="T36" s="160">
        <f t="shared" si="29"/>
        <v>0</v>
      </c>
    </row>
    <row r="37" spans="1:266">
      <c r="A37" s="132" t="s">
        <v>63</v>
      </c>
      <c r="B37" s="126" t="s">
        <v>67</v>
      </c>
      <c r="C37" s="241">
        <f t="shared" si="21"/>
        <v>0</v>
      </c>
      <c r="D37" s="143">
        <f>'2024-2025'!D41</f>
        <v>0</v>
      </c>
      <c r="E37" s="160">
        <f t="shared" si="20"/>
        <v>0</v>
      </c>
      <c r="F37" s="143">
        <f>'2025-2026'!D41</f>
        <v>0</v>
      </c>
      <c r="G37" s="143">
        <f>'2025-2026'!H41</f>
        <v>0</v>
      </c>
      <c r="H37" s="160">
        <f t="shared" si="25"/>
        <v>0</v>
      </c>
      <c r="I37" s="143">
        <f>'2026-2027'!D41</f>
        <v>0</v>
      </c>
      <c r="J37" s="143">
        <f>'2026-2027'!H41</f>
        <v>0</v>
      </c>
      <c r="K37" s="160">
        <f t="shared" si="26"/>
        <v>0</v>
      </c>
      <c r="L37" s="143">
        <f>'2027-2028'!D41</f>
        <v>0</v>
      </c>
      <c r="M37" s="143">
        <f>'2027-2028'!H41</f>
        <v>0</v>
      </c>
      <c r="N37" s="160">
        <f t="shared" si="27"/>
        <v>0</v>
      </c>
      <c r="O37" s="143">
        <f>'2028-2029'!D41</f>
        <v>0</v>
      </c>
      <c r="P37" s="143">
        <f>'2028-2029'!H41</f>
        <v>0</v>
      </c>
      <c r="Q37" s="160">
        <f t="shared" si="28"/>
        <v>0</v>
      </c>
      <c r="R37" s="143">
        <f>'2029-2030'!D41</f>
        <v>0</v>
      </c>
      <c r="S37" s="143">
        <f>'2029-2030'!H41</f>
        <v>0</v>
      </c>
      <c r="T37" s="160">
        <f t="shared" si="29"/>
        <v>0</v>
      </c>
    </row>
    <row r="38" spans="1:266">
      <c r="A38" s="133" t="s">
        <v>72</v>
      </c>
      <c r="B38" s="126" t="s">
        <v>78</v>
      </c>
      <c r="C38" s="241">
        <f t="shared" si="21"/>
        <v>0</v>
      </c>
      <c r="D38" s="143">
        <f>'2024-2025'!D42</f>
        <v>0</v>
      </c>
      <c r="E38" s="163">
        <f t="shared" si="20"/>
        <v>0</v>
      </c>
      <c r="F38" s="143">
        <f>'2025-2026'!D42</f>
        <v>0</v>
      </c>
      <c r="G38" s="143">
        <f>'2025-2026'!H42</f>
        <v>0</v>
      </c>
      <c r="H38" s="163">
        <f t="shared" si="25"/>
        <v>0</v>
      </c>
      <c r="I38" s="143">
        <f>'2026-2027'!D42</f>
        <v>0</v>
      </c>
      <c r="J38" s="143">
        <f>'2026-2027'!H42</f>
        <v>0</v>
      </c>
      <c r="K38" s="163">
        <f t="shared" si="26"/>
        <v>0</v>
      </c>
      <c r="L38" s="143">
        <f>'2027-2028'!D42</f>
        <v>0</v>
      </c>
      <c r="M38" s="143">
        <f>'2027-2028'!H42</f>
        <v>0</v>
      </c>
      <c r="N38" s="163">
        <f t="shared" si="27"/>
        <v>0</v>
      </c>
      <c r="O38" s="143">
        <f>'2028-2029'!D42</f>
        <v>0</v>
      </c>
      <c r="P38" s="143">
        <f>'2028-2029'!H42</f>
        <v>0</v>
      </c>
      <c r="Q38" s="163">
        <f t="shared" si="28"/>
        <v>0</v>
      </c>
      <c r="R38" s="143">
        <f>'2029-2030'!D42</f>
        <v>0</v>
      </c>
      <c r="S38" s="143">
        <f>'2029-2030'!H42</f>
        <v>0</v>
      </c>
      <c r="T38" s="163">
        <f t="shared" si="29"/>
        <v>0</v>
      </c>
    </row>
    <row r="39" spans="1:266" s="78" customFormat="1" ht="20.25" customHeight="1">
      <c r="A39" s="131"/>
      <c r="B39" s="125" t="s">
        <v>79</v>
      </c>
      <c r="C39" s="161">
        <f t="shared" ref="C39:T39" si="30">SUM(C34:C38)</f>
        <v>0</v>
      </c>
      <c r="D39" s="150">
        <f t="shared" si="30"/>
        <v>0</v>
      </c>
      <c r="E39" s="161">
        <f t="shared" si="30"/>
        <v>0</v>
      </c>
      <c r="F39" s="150">
        <f t="shared" si="30"/>
        <v>0</v>
      </c>
      <c r="G39" s="144">
        <f t="shared" si="30"/>
        <v>0</v>
      </c>
      <c r="H39" s="161">
        <f t="shared" si="30"/>
        <v>0</v>
      </c>
      <c r="I39" s="154">
        <f t="shared" si="30"/>
        <v>0</v>
      </c>
      <c r="J39" s="154">
        <f t="shared" si="30"/>
        <v>0</v>
      </c>
      <c r="K39" s="161">
        <f t="shared" si="30"/>
        <v>0</v>
      </c>
      <c r="L39" s="150">
        <f t="shared" si="30"/>
        <v>0</v>
      </c>
      <c r="M39" s="144">
        <f t="shared" si="30"/>
        <v>0</v>
      </c>
      <c r="N39" s="161">
        <f t="shared" si="30"/>
        <v>0</v>
      </c>
      <c r="O39" s="150">
        <f t="shared" si="30"/>
        <v>0</v>
      </c>
      <c r="P39" s="144">
        <f t="shared" si="30"/>
        <v>0</v>
      </c>
      <c r="Q39" s="161">
        <f t="shared" si="30"/>
        <v>0</v>
      </c>
      <c r="R39" s="150">
        <f t="shared" si="30"/>
        <v>0</v>
      </c>
      <c r="S39" s="155">
        <f t="shared" si="30"/>
        <v>0</v>
      </c>
      <c r="T39" s="161">
        <f t="shared" si="30"/>
        <v>0</v>
      </c>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c r="EO39" s="64"/>
      <c r="EP39" s="64"/>
      <c r="EQ39" s="64"/>
      <c r="ER39" s="64"/>
      <c r="ES39" s="64"/>
      <c r="ET39" s="64"/>
      <c r="EU39" s="64"/>
      <c r="EV39" s="64"/>
      <c r="EW39" s="64"/>
      <c r="EX39" s="64"/>
      <c r="EY39" s="64"/>
      <c r="EZ39" s="64"/>
      <c r="FA39" s="64"/>
      <c r="FB39" s="64"/>
      <c r="FC39" s="64"/>
      <c r="FD39" s="64"/>
      <c r="FE39" s="64"/>
      <c r="FF39" s="64"/>
      <c r="FG39" s="64"/>
      <c r="FH39" s="64"/>
      <c r="FI39" s="64"/>
      <c r="FJ39" s="64"/>
      <c r="FK39" s="64"/>
      <c r="FL39" s="64"/>
      <c r="FM39" s="64"/>
      <c r="FN39" s="64"/>
      <c r="FO39" s="64"/>
      <c r="FP39" s="64"/>
      <c r="FQ39" s="64"/>
      <c r="FR39" s="64"/>
      <c r="FS39" s="64"/>
      <c r="FT39" s="64"/>
      <c r="FU39" s="64"/>
      <c r="FV39" s="64"/>
      <c r="FW39" s="64"/>
      <c r="FX39" s="64"/>
      <c r="FY39" s="64"/>
      <c r="FZ39" s="64"/>
      <c r="GA39" s="64"/>
      <c r="GB39" s="64"/>
      <c r="GC39" s="64"/>
      <c r="GD39" s="64"/>
      <c r="GE39" s="64"/>
      <c r="GF39" s="64"/>
      <c r="GG39" s="64"/>
      <c r="GH39" s="64"/>
      <c r="GI39" s="64"/>
      <c r="GJ39" s="64"/>
      <c r="GK39" s="64"/>
      <c r="GL39" s="64"/>
      <c r="GM39" s="64"/>
      <c r="GN39" s="64"/>
      <c r="GO39" s="64"/>
      <c r="GP39" s="64"/>
      <c r="GQ39" s="64"/>
      <c r="GR39" s="64"/>
      <c r="GS39" s="64"/>
      <c r="GT39" s="64"/>
      <c r="GU39" s="64"/>
      <c r="GV39" s="64"/>
      <c r="GW39" s="64"/>
      <c r="GX39" s="64"/>
      <c r="GY39" s="64"/>
      <c r="GZ39" s="64"/>
      <c r="HA39" s="64"/>
      <c r="HB39" s="64"/>
      <c r="HC39" s="64"/>
      <c r="HD39" s="64"/>
      <c r="HE39" s="64"/>
      <c r="HF39" s="64"/>
      <c r="HG39" s="64"/>
      <c r="HH39" s="64"/>
      <c r="HI39" s="64"/>
      <c r="HJ39" s="64"/>
      <c r="HK39" s="64"/>
      <c r="HL39" s="64"/>
      <c r="HM39" s="64"/>
      <c r="HN39" s="64"/>
      <c r="HO39" s="64"/>
      <c r="HP39" s="64"/>
      <c r="HQ39" s="64"/>
      <c r="HR39" s="64"/>
      <c r="HS39" s="64"/>
      <c r="HT39" s="64"/>
      <c r="HU39" s="64"/>
      <c r="HV39" s="64"/>
      <c r="HW39" s="64"/>
      <c r="HX39" s="64"/>
      <c r="HY39" s="64"/>
      <c r="HZ39" s="64"/>
      <c r="IA39" s="64"/>
      <c r="IB39" s="64"/>
      <c r="IC39" s="64"/>
      <c r="ID39" s="64"/>
      <c r="IE39" s="64"/>
      <c r="IF39" s="64"/>
      <c r="IG39" s="64"/>
      <c r="IH39" s="64"/>
      <c r="II39" s="64"/>
      <c r="IJ39" s="64"/>
      <c r="IK39" s="64"/>
      <c r="IL39" s="64"/>
      <c r="IM39" s="64"/>
      <c r="IN39" s="64"/>
      <c r="IO39" s="64"/>
      <c r="IP39" s="64"/>
      <c r="IQ39" s="64"/>
      <c r="IR39" s="64"/>
      <c r="IS39" s="64"/>
      <c r="IT39" s="64"/>
      <c r="IU39" s="64"/>
      <c r="IV39" s="64"/>
      <c r="IW39" s="64"/>
      <c r="IX39" s="64"/>
      <c r="IY39" s="64"/>
      <c r="IZ39" s="64"/>
      <c r="JA39" s="64"/>
      <c r="JB39" s="64"/>
      <c r="JC39" s="64"/>
      <c r="JD39" s="64"/>
      <c r="JE39" s="64"/>
      <c r="JF39" s="64"/>
    </row>
    <row r="40" spans="1:266" s="74" customFormat="1">
      <c r="A40" s="283" t="s">
        <v>80</v>
      </c>
      <c r="B40" s="284"/>
      <c r="C40" s="162"/>
      <c r="D40" s="151"/>
      <c r="E40" s="162"/>
      <c r="F40" s="151"/>
      <c r="G40" s="152"/>
      <c r="H40" s="162"/>
      <c r="I40" s="151"/>
      <c r="J40" s="152"/>
      <c r="K40" s="162"/>
      <c r="L40" s="151"/>
      <c r="M40" s="152"/>
      <c r="N40" s="162"/>
      <c r="O40" s="146"/>
      <c r="P40" s="146"/>
      <c r="Q40" s="162"/>
      <c r="R40" s="151"/>
      <c r="S40" s="156"/>
      <c r="T40" s="1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73"/>
    </row>
    <row r="41" spans="1:266">
      <c r="A41" s="132" t="s">
        <v>63</v>
      </c>
      <c r="B41" s="126" t="s">
        <v>64</v>
      </c>
      <c r="C41" s="163">
        <f>E41+H41+K41+N41+Q41+T41</f>
        <v>0</v>
      </c>
      <c r="D41" s="143">
        <f>'2024-2025'!D48</f>
        <v>0</v>
      </c>
      <c r="E41" s="163">
        <f>SUM(D41:D41)</f>
        <v>0</v>
      </c>
      <c r="F41" s="143">
        <f>'2025-2026'!D48</f>
        <v>0</v>
      </c>
      <c r="G41" s="147">
        <f>'2025-2026'!H48</f>
        <v>0</v>
      </c>
      <c r="H41" s="163">
        <f>SUM(F41:G41)</f>
        <v>0</v>
      </c>
      <c r="I41" s="143">
        <f>'2026-2027'!D48</f>
        <v>0</v>
      </c>
      <c r="J41" s="147">
        <f>'2026-2027'!H48</f>
        <v>0</v>
      </c>
      <c r="K41" s="163">
        <f>SUM(I41:J41)</f>
        <v>0</v>
      </c>
      <c r="L41" s="143">
        <f>'2027-2028'!D48</f>
        <v>0</v>
      </c>
      <c r="M41" s="147">
        <f>'2027-2028'!H48</f>
        <v>0</v>
      </c>
      <c r="N41" s="163">
        <f>SUM(L41:M41)</f>
        <v>0</v>
      </c>
      <c r="O41" s="143">
        <f>'2028-2029'!D48</f>
        <v>0</v>
      </c>
      <c r="P41" s="147">
        <f>'2028-2029'!H48</f>
        <v>0</v>
      </c>
      <c r="Q41" s="163">
        <f>SUM(O41:P41)</f>
        <v>0</v>
      </c>
      <c r="R41" s="143">
        <f>'2029-2030'!D48</f>
        <v>0</v>
      </c>
      <c r="S41" s="157">
        <f>'2029-2030'!H48</f>
        <v>0</v>
      </c>
      <c r="T41" s="163">
        <f>SUM(R41:S41)</f>
        <v>0</v>
      </c>
    </row>
    <row r="42" spans="1:266" s="78" customFormat="1" ht="20.25" customHeight="1">
      <c r="A42" s="131"/>
      <c r="B42" s="125" t="s">
        <v>81</v>
      </c>
      <c r="C42" s="161">
        <f>C41</f>
        <v>0</v>
      </c>
      <c r="D42" s="150">
        <f>'2024-2025'!D49</f>
        <v>0</v>
      </c>
      <c r="E42" s="161">
        <f>SUM(E41)</f>
        <v>0</v>
      </c>
      <c r="F42" s="150">
        <f>'2025-2026'!D49</f>
        <v>0</v>
      </c>
      <c r="G42" s="144">
        <f>'2025-2026'!H49</f>
        <v>0</v>
      </c>
      <c r="H42" s="161">
        <f>SUM(H41)</f>
        <v>0</v>
      </c>
      <c r="I42" s="154">
        <f>'2026-2027'!D49</f>
        <v>0</v>
      </c>
      <c r="J42" s="154">
        <f>'2026-2027'!H49</f>
        <v>0</v>
      </c>
      <c r="K42" s="161">
        <f>SUM(K41)</f>
        <v>0</v>
      </c>
      <c r="L42" s="150">
        <f>'2027-2028'!D49</f>
        <v>0</v>
      </c>
      <c r="M42" s="144">
        <f>'2027-2028'!H49</f>
        <v>0</v>
      </c>
      <c r="N42" s="161">
        <f>SUM(L42:M42)</f>
        <v>0</v>
      </c>
      <c r="O42" s="150">
        <f>'2028-2029'!D49</f>
        <v>0</v>
      </c>
      <c r="P42" s="144">
        <f>'2028-2029'!H49</f>
        <v>0</v>
      </c>
      <c r="Q42" s="161">
        <f>SUM(Q41)</f>
        <v>0</v>
      </c>
      <c r="R42" s="150">
        <f>'2029-2030'!D49</f>
        <v>0</v>
      </c>
      <c r="S42" s="155">
        <f>'2029-2030'!H49</f>
        <v>0</v>
      </c>
      <c r="T42" s="165">
        <f>SUM(T41)</f>
        <v>0</v>
      </c>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c r="EO42" s="64"/>
      <c r="EP42" s="64"/>
      <c r="EQ42" s="64"/>
      <c r="ER42" s="64"/>
      <c r="ES42" s="64"/>
      <c r="ET42" s="64"/>
      <c r="EU42" s="64"/>
      <c r="EV42" s="64"/>
      <c r="EW42" s="64"/>
      <c r="EX42" s="64"/>
      <c r="EY42" s="64"/>
      <c r="EZ42" s="64"/>
      <c r="FA42" s="64"/>
      <c r="FB42" s="64"/>
      <c r="FC42" s="64"/>
      <c r="FD42" s="64"/>
      <c r="FE42" s="64"/>
      <c r="FF42" s="64"/>
      <c r="FG42" s="64"/>
      <c r="FH42" s="64"/>
      <c r="FI42" s="64"/>
      <c r="FJ42" s="64"/>
      <c r="FK42" s="64"/>
      <c r="FL42" s="64"/>
      <c r="FM42" s="64"/>
      <c r="FN42" s="64"/>
      <c r="FO42" s="64"/>
      <c r="FP42" s="64"/>
      <c r="FQ42" s="64"/>
      <c r="FR42" s="64"/>
      <c r="FS42" s="64"/>
      <c r="FT42" s="64"/>
      <c r="FU42" s="64"/>
      <c r="FV42" s="64"/>
      <c r="FW42" s="64"/>
      <c r="FX42" s="64"/>
      <c r="FY42" s="64"/>
      <c r="FZ42" s="64"/>
      <c r="GA42" s="64"/>
      <c r="GB42" s="64"/>
      <c r="GC42" s="64"/>
      <c r="GD42" s="64"/>
      <c r="GE42" s="64"/>
      <c r="GF42" s="64"/>
      <c r="GG42" s="64"/>
      <c r="GH42" s="64"/>
      <c r="GI42" s="64"/>
      <c r="GJ42" s="64"/>
      <c r="GK42" s="64"/>
      <c r="GL42" s="64"/>
      <c r="GM42" s="64"/>
      <c r="GN42" s="64"/>
      <c r="GO42" s="64"/>
      <c r="GP42" s="64"/>
      <c r="GQ42" s="64"/>
      <c r="GR42" s="64"/>
      <c r="GS42" s="64"/>
      <c r="GT42" s="64"/>
      <c r="GU42" s="64"/>
      <c r="GV42" s="64"/>
      <c r="GW42" s="64"/>
      <c r="GX42" s="64"/>
      <c r="GY42" s="64"/>
      <c r="GZ42" s="64"/>
      <c r="HA42" s="64"/>
      <c r="HB42" s="64"/>
      <c r="HC42" s="64"/>
      <c r="HD42" s="64"/>
      <c r="HE42" s="64"/>
      <c r="HF42" s="64"/>
      <c r="HG42" s="64"/>
      <c r="HH42" s="64"/>
      <c r="HI42" s="64"/>
      <c r="HJ42" s="64"/>
      <c r="HK42" s="64"/>
      <c r="HL42" s="64"/>
      <c r="HM42" s="64"/>
      <c r="HN42" s="64"/>
      <c r="HO42" s="64"/>
      <c r="HP42" s="64"/>
      <c r="HQ42" s="64"/>
      <c r="HR42" s="64"/>
      <c r="HS42" s="64"/>
      <c r="HT42" s="64"/>
      <c r="HU42" s="64"/>
      <c r="HV42" s="64"/>
      <c r="HW42" s="64"/>
      <c r="HX42" s="64"/>
      <c r="HY42" s="64"/>
      <c r="HZ42" s="64"/>
      <c r="IA42" s="64"/>
      <c r="IB42" s="64"/>
      <c r="IC42" s="64"/>
      <c r="ID42" s="64"/>
      <c r="IE42" s="64"/>
      <c r="IF42" s="64"/>
      <c r="IG42" s="64"/>
      <c r="IH42" s="64"/>
      <c r="II42" s="64"/>
      <c r="IJ42" s="64"/>
      <c r="IK42" s="64"/>
      <c r="IL42" s="64"/>
      <c r="IM42" s="64"/>
      <c r="IN42" s="64"/>
      <c r="IO42" s="64"/>
      <c r="IP42" s="64"/>
      <c r="IQ42" s="64"/>
      <c r="IR42" s="64"/>
      <c r="IS42" s="64"/>
      <c r="IT42" s="64"/>
      <c r="IU42" s="64"/>
      <c r="IV42" s="64"/>
      <c r="IW42" s="64"/>
      <c r="IX42" s="64"/>
      <c r="IY42" s="64"/>
      <c r="IZ42" s="64"/>
      <c r="JA42" s="64"/>
      <c r="JB42" s="64"/>
      <c r="JC42" s="64"/>
      <c r="JD42" s="64"/>
      <c r="JE42" s="64"/>
      <c r="JF42" s="64"/>
    </row>
    <row r="43" spans="1:266" ht="8.1" customHeight="1">
      <c r="C43" s="94"/>
      <c r="E43" s="72"/>
      <c r="H43" s="72"/>
      <c r="K43" s="72"/>
      <c r="N43" s="72"/>
      <c r="Q43" s="72"/>
      <c r="T43" s="93"/>
    </row>
    <row r="44" spans="1:266" s="62" customFormat="1">
      <c r="A44" s="277" t="s">
        <v>82</v>
      </c>
      <c r="B44" s="278"/>
      <c r="C44" s="95"/>
      <c r="D44" s="96"/>
      <c r="E44" s="97"/>
      <c r="F44" s="96"/>
      <c r="G44" s="96"/>
      <c r="H44" s="97"/>
      <c r="I44" s="96"/>
      <c r="J44" s="96"/>
      <c r="K44" s="97"/>
      <c r="L44" s="96"/>
      <c r="M44" s="96"/>
      <c r="N44" s="97"/>
      <c r="O44" s="96"/>
      <c r="P44" s="96"/>
      <c r="Q44" s="97"/>
      <c r="R44" s="96"/>
      <c r="S44" s="96"/>
      <c r="T44" s="98"/>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c r="HT44" s="63"/>
      <c r="HU44" s="63"/>
      <c r="HV44" s="63"/>
      <c r="HW44" s="63"/>
      <c r="HX44" s="63"/>
      <c r="HY44" s="63"/>
      <c r="HZ44" s="63"/>
      <c r="IA44" s="63"/>
      <c r="IB44" s="63"/>
      <c r="IC44" s="63"/>
      <c r="ID44" s="63"/>
      <c r="IE44" s="63"/>
      <c r="IF44" s="63"/>
      <c r="IG44" s="63"/>
      <c r="IH44" s="63"/>
      <c r="II44" s="63"/>
      <c r="IJ44" s="63"/>
      <c r="IK44" s="63"/>
      <c r="IL44" s="63"/>
      <c r="IM44" s="63"/>
      <c r="IN44" s="63"/>
      <c r="IO44" s="63"/>
      <c r="IP44" s="63"/>
      <c r="IQ44" s="63"/>
      <c r="IR44" s="63"/>
      <c r="IS44" s="63"/>
      <c r="IT44" s="63"/>
      <c r="IU44" s="63"/>
      <c r="IV44" s="63"/>
      <c r="IW44" s="63"/>
      <c r="IX44" s="63"/>
      <c r="IY44" s="63"/>
      <c r="IZ44" s="63"/>
      <c r="JA44" s="63"/>
      <c r="JB44" s="63"/>
      <c r="JC44" s="63"/>
      <c r="JD44" s="63"/>
      <c r="JE44" s="63"/>
      <c r="JF44" s="63"/>
    </row>
    <row r="45" spans="1:266">
      <c r="A45" s="99"/>
      <c r="B45" s="84" t="s">
        <v>83</v>
      </c>
      <c r="C45" s="100">
        <f>E45+H45+K45+N45+Q45+T45</f>
        <v>0</v>
      </c>
      <c r="D45" s="79">
        <f>'2024-2025'!D54</f>
        <v>0</v>
      </c>
      <c r="E45" s="89">
        <f t="shared" ref="E45:E52" si="31">SUM(D45:D45)</f>
        <v>0</v>
      </c>
      <c r="F45" s="79">
        <f>'2025-2026'!D54</f>
        <v>0</v>
      </c>
      <c r="G45" s="79">
        <f>'2025-2026'!H54</f>
        <v>0</v>
      </c>
      <c r="H45" s="89">
        <f>SUM(F45:G45)</f>
        <v>0</v>
      </c>
      <c r="I45" s="79">
        <f>'2026-2027'!D54</f>
        <v>0</v>
      </c>
      <c r="J45" s="79">
        <f>'2026-2027'!H54</f>
        <v>0</v>
      </c>
      <c r="K45" s="89">
        <f>SUM(I45:J45)</f>
        <v>0</v>
      </c>
      <c r="L45" s="79">
        <f>'2027-2028'!D54</f>
        <v>0</v>
      </c>
      <c r="M45" s="79">
        <f>'2027-2028'!H54</f>
        <v>0</v>
      </c>
      <c r="N45" s="89">
        <f>SUM(L45:M45)</f>
        <v>0</v>
      </c>
      <c r="O45" s="79">
        <f>'2028-2029'!D54</f>
        <v>0</v>
      </c>
      <c r="P45" s="79">
        <f>'2028-2029'!H54</f>
        <v>0</v>
      </c>
      <c r="Q45" s="89">
        <f>SUM(O45:P45)</f>
        <v>0</v>
      </c>
      <c r="R45" s="79">
        <f>'2029-2030'!D54</f>
        <v>0</v>
      </c>
      <c r="S45" s="79">
        <f>'2029-2030'!H54</f>
        <v>0</v>
      </c>
      <c r="T45" s="89">
        <f>SUM(R45:S45)</f>
        <v>0</v>
      </c>
    </row>
    <row r="46" spans="1:266">
      <c r="A46" s="99"/>
      <c r="B46" s="85" t="s">
        <v>84</v>
      </c>
      <c r="C46" s="100">
        <f t="shared" ref="C46:C52" si="32">E46+H46+K46+N46+Q46+T46</f>
        <v>0</v>
      </c>
      <c r="D46" s="79">
        <f>'2024-2025'!D55</f>
        <v>0</v>
      </c>
      <c r="E46" s="89">
        <f t="shared" si="31"/>
        <v>0</v>
      </c>
      <c r="F46" s="79">
        <f>'2025-2026'!D55</f>
        <v>0</v>
      </c>
      <c r="G46" s="79">
        <f>'2025-2026'!H55</f>
        <v>0</v>
      </c>
      <c r="H46" s="89">
        <f t="shared" ref="H46:H47" si="33">SUM(F46:G46)</f>
        <v>0</v>
      </c>
      <c r="I46" s="79">
        <f>'2026-2027'!D55</f>
        <v>0</v>
      </c>
      <c r="J46" s="79">
        <f>'2026-2027'!H55</f>
        <v>0</v>
      </c>
      <c r="K46" s="89">
        <f>SUM(I46:J46)</f>
        <v>0</v>
      </c>
      <c r="L46" s="79">
        <f>'2027-2028'!D55</f>
        <v>0</v>
      </c>
      <c r="M46" s="79">
        <f>'2027-2028'!H55</f>
        <v>0</v>
      </c>
      <c r="N46" s="89">
        <f>SUM(L46:M46)</f>
        <v>0</v>
      </c>
      <c r="O46" s="79">
        <f>'2028-2029'!D55</f>
        <v>0</v>
      </c>
      <c r="P46" s="79">
        <f>'2028-2029'!H55</f>
        <v>0</v>
      </c>
      <c r="Q46" s="89">
        <f>SUM(O46:P46)</f>
        <v>0</v>
      </c>
      <c r="R46" s="79">
        <f>'2029-2030'!D55</f>
        <v>0</v>
      </c>
      <c r="S46" s="79">
        <f>'2029-2030'!H55</f>
        <v>0</v>
      </c>
      <c r="T46" s="89">
        <f>SUM(R46:S46)</f>
        <v>0</v>
      </c>
    </row>
    <row r="47" spans="1:266">
      <c r="A47" s="101"/>
      <c r="B47" s="102" t="s">
        <v>62</v>
      </c>
      <c r="C47" s="100">
        <f t="shared" si="32"/>
        <v>0</v>
      </c>
      <c r="D47" s="80">
        <f>'2024-2025'!D56</f>
        <v>0</v>
      </c>
      <c r="E47" s="90">
        <f t="shared" si="31"/>
        <v>0</v>
      </c>
      <c r="F47" s="80">
        <f>'2025-2026'!D56</f>
        <v>0</v>
      </c>
      <c r="G47" s="80">
        <f>'2025-2026'!H56</f>
        <v>0</v>
      </c>
      <c r="H47" s="90">
        <f t="shared" si="33"/>
        <v>0</v>
      </c>
      <c r="I47" s="80">
        <f>'2026-2027'!D56</f>
        <v>0</v>
      </c>
      <c r="J47" s="80">
        <f>'2026-2027'!H56</f>
        <v>0</v>
      </c>
      <c r="K47" s="90">
        <f>SUM(I47:J47)</f>
        <v>0</v>
      </c>
      <c r="L47" s="80">
        <f>'2027-2028'!D56</f>
        <v>0</v>
      </c>
      <c r="M47" s="80">
        <f>'2027-2028'!H56</f>
        <v>0</v>
      </c>
      <c r="N47" s="90">
        <f>SUM(L47:M47)</f>
        <v>0</v>
      </c>
      <c r="O47" s="80">
        <f>'2028-2029'!D56</f>
        <v>0</v>
      </c>
      <c r="P47" s="80">
        <f>'2028-2029'!H56</f>
        <v>0</v>
      </c>
      <c r="Q47" s="90">
        <f>SUM(O47:P47)</f>
        <v>0</v>
      </c>
      <c r="R47" s="80">
        <f>'2029-2030'!D56</f>
        <v>0</v>
      </c>
      <c r="S47" s="80">
        <f>'2029-2030'!H56</f>
        <v>0</v>
      </c>
      <c r="T47" s="90">
        <f>SUM(R47:S47)</f>
        <v>0</v>
      </c>
    </row>
    <row r="48" spans="1:266">
      <c r="A48" s="103" t="s">
        <v>63</v>
      </c>
      <c r="B48" s="86" t="s">
        <v>64</v>
      </c>
      <c r="C48" s="241">
        <f t="shared" si="32"/>
        <v>0</v>
      </c>
      <c r="D48" s="81">
        <f>'2024-2025'!D57</f>
        <v>0</v>
      </c>
      <c r="E48" s="91">
        <f t="shared" si="31"/>
        <v>0</v>
      </c>
      <c r="F48" s="81">
        <f>'2025-2026'!D57</f>
        <v>0</v>
      </c>
      <c r="G48" s="81">
        <f>'2025-2026'!H57</f>
        <v>0</v>
      </c>
      <c r="H48" s="91">
        <f t="shared" ref="H48:H55" si="34">SUM(F48:G48)</f>
        <v>0</v>
      </c>
      <c r="I48" s="81">
        <f>'2026-2027'!D57</f>
        <v>0</v>
      </c>
      <c r="J48" s="81">
        <f>'2026-2027'!H57</f>
        <v>0</v>
      </c>
      <c r="K48" s="91">
        <f t="shared" ref="K48:K55" si="35">SUM(I48:J48)</f>
        <v>0</v>
      </c>
      <c r="L48" s="81">
        <f>'2027-2028'!D57</f>
        <v>0</v>
      </c>
      <c r="M48" s="81">
        <f>'2027-2028'!H57</f>
        <v>0</v>
      </c>
      <c r="N48" s="91">
        <f t="shared" ref="N48:N55" si="36">SUM(L48:M48)</f>
        <v>0</v>
      </c>
      <c r="O48" s="81">
        <f>'2028-2029'!D57</f>
        <v>0</v>
      </c>
      <c r="P48" s="81">
        <f>'2028-2029'!H57</f>
        <v>0</v>
      </c>
      <c r="Q48" s="91">
        <f t="shared" ref="Q48:Q55" si="37">SUM(O48:P48)</f>
        <v>0</v>
      </c>
      <c r="R48" s="81">
        <f>'2029-2030'!D57</f>
        <v>0</v>
      </c>
      <c r="S48" s="81">
        <f>'2029-2030'!H57</f>
        <v>0</v>
      </c>
      <c r="T48" s="91">
        <f t="shared" ref="T48:T55" si="38">SUM(R48:S48)</f>
        <v>0</v>
      </c>
    </row>
    <row r="49" spans="1:266">
      <c r="A49" s="103" t="s">
        <v>63</v>
      </c>
      <c r="B49" s="86" t="s">
        <v>65</v>
      </c>
      <c r="C49" s="241">
        <f t="shared" si="32"/>
        <v>0</v>
      </c>
      <c r="D49" s="81">
        <f>'2024-2025'!D58</f>
        <v>0</v>
      </c>
      <c r="E49" s="91">
        <f t="shared" si="31"/>
        <v>0</v>
      </c>
      <c r="F49" s="81">
        <f>'2025-2026'!D58</f>
        <v>0</v>
      </c>
      <c r="G49" s="81">
        <f>'2025-2026'!H58</f>
        <v>0</v>
      </c>
      <c r="H49" s="91">
        <f t="shared" si="34"/>
        <v>0</v>
      </c>
      <c r="I49" s="81">
        <f>'2026-2027'!D58</f>
        <v>0</v>
      </c>
      <c r="J49" s="81">
        <f>'2026-2027'!H58</f>
        <v>0</v>
      </c>
      <c r="K49" s="91">
        <f t="shared" si="35"/>
        <v>0</v>
      </c>
      <c r="L49" s="81">
        <f>'2027-2028'!D58</f>
        <v>0</v>
      </c>
      <c r="M49" s="81">
        <f>'2027-2028'!H58</f>
        <v>0</v>
      </c>
      <c r="N49" s="91">
        <f t="shared" si="36"/>
        <v>0</v>
      </c>
      <c r="O49" s="81">
        <f>'2028-2029'!D58</f>
        <v>0</v>
      </c>
      <c r="P49" s="81">
        <f>'2028-2029'!H58</f>
        <v>0</v>
      </c>
      <c r="Q49" s="91">
        <f t="shared" si="37"/>
        <v>0</v>
      </c>
      <c r="R49" s="81">
        <f>'2029-2030'!D58</f>
        <v>0</v>
      </c>
      <c r="S49" s="81">
        <f>'2029-2030'!H58</f>
        <v>0</v>
      </c>
      <c r="T49" s="91">
        <f t="shared" si="38"/>
        <v>0</v>
      </c>
    </row>
    <row r="50" spans="1:266">
      <c r="A50" s="103" t="s">
        <v>63</v>
      </c>
      <c r="B50" s="86" t="s">
        <v>66</v>
      </c>
      <c r="C50" s="241">
        <f t="shared" si="32"/>
        <v>0</v>
      </c>
      <c r="D50" s="81">
        <f>'2024-2025'!D59</f>
        <v>0</v>
      </c>
      <c r="E50" s="91">
        <f t="shared" si="31"/>
        <v>0</v>
      </c>
      <c r="F50" s="81">
        <f>'2025-2026'!D59</f>
        <v>0</v>
      </c>
      <c r="G50" s="81">
        <f>'2025-2026'!H59</f>
        <v>0</v>
      </c>
      <c r="H50" s="91">
        <f t="shared" si="34"/>
        <v>0</v>
      </c>
      <c r="I50" s="81">
        <f>'2026-2027'!D59</f>
        <v>0</v>
      </c>
      <c r="J50" s="81">
        <f>'2026-2027'!H59</f>
        <v>0</v>
      </c>
      <c r="K50" s="91">
        <f t="shared" si="35"/>
        <v>0</v>
      </c>
      <c r="L50" s="81">
        <f>'2027-2028'!D59</f>
        <v>0</v>
      </c>
      <c r="M50" s="81">
        <f>'2027-2028'!H59</f>
        <v>0</v>
      </c>
      <c r="N50" s="91">
        <f t="shared" si="36"/>
        <v>0</v>
      </c>
      <c r="O50" s="81">
        <f>'2028-2029'!D59</f>
        <v>0</v>
      </c>
      <c r="P50" s="81">
        <f>'2028-2029'!H59</f>
        <v>0</v>
      </c>
      <c r="Q50" s="91">
        <f t="shared" si="37"/>
        <v>0</v>
      </c>
      <c r="R50" s="81">
        <f>'2029-2030'!D59</f>
        <v>0</v>
      </c>
      <c r="S50" s="81">
        <f>'2029-2030'!H59</f>
        <v>0</v>
      </c>
      <c r="T50" s="91">
        <f t="shared" si="38"/>
        <v>0</v>
      </c>
    </row>
    <row r="51" spans="1:266">
      <c r="A51" s="103" t="s">
        <v>63</v>
      </c>
      <c r="B51" s="86" t="s">
        <v>67</v>
      </c>
      <c r="C51" s="241">
        <f t="shared" si="32"/>
        <v>0</v>
      </c>
      <c r="D51" s="81">
        <f>'2024-2025'!D60</f>
        <v>0</v>
      </c>
      <c r="E51" s="91">
        <f t="shared" si="31"/>
        <v>0</v>
      </c>
      <c r="F51" s="81">
        <f>'2025-2026'!D60</f>
        <v>0</v>
      </c>
      <c r="G51" s="81">
        <f>'2025-2026'!H60</f>
        <v>0</v>
      </c>
      <c r="H51" s="91">
        <f t="shared" si="34"/>
        <v>0</v>
      </c>
      <c r="I51" s="81">
        <f>'2026-2027'!D60</f>
        <v>0</v>
      </c>
      <c r="J51" s="81">
        <f>'2026-2027'!H60</f>
        <v>0</v>
      </c>
      <c r="K51" s="91">
        <f t="shared" si="35"/>
        <v>0</v>
      </c>
      <c r="L51" s="81">
        <f>'2027-2028'!D60</f>
        <v>0</v>
      </c>
      <c r="M51" s="81">
        <f>'2027-2028'!H60</f>
        <v>0</v>
      </c>
      <c r="N51" s="91">
        <f t="shared" si="36"/>
        <v>0</v>
      </c>
      <c r="O51" s="81">
        <f>'2028-2029'!D60</f>
        <v>0</v>
      </c>
      <c r="P51" s="81">
        <f>'2028-2029'!H60</f>
        <v>0</v>
      </c>
      <c r="Q51" s="91">
        <f t="shared" si="37"/>
        <v>0</v>
      </c>
      <c r="R51" s="81">
        <f>'2029-2030'!D60</f>
        <v>0</v>
      </c>
      <c r="S51" s="81">
        <f>'2029-2030'!H60</f>
        <v>0</v>
      </c>
      <c r="T51" s="91">
        <f t="shared" si="38"/>
        <v>0</v>
      </c>
    </row>
    <row r="52" spans="1:266">
      <c r="A52" s="104" t="s">
        <v>72</v>
      </c>
      <c r="B52" s="87" t="s">
        <v>78</v>
      </c>
      <c r="C52" s="241">
        <f t="shared" si="32"/>
        <v>0</v>
      </c>
      <c r="D52" s="81">
        <f>'2024-2025'!D61</f>
        <v>0</v>
      </c>
      <c r="E52" s="91">
        <f t="shared" si="31"/>
        <v>0</v>
      </c>
      <c r="F52" s="81">
        <f>'2025-2026'!D61</f>
        <v>0</v>
      </c>
      <c r="G52" s="81">
        <f>'2025-2026'!H61</f>
        <v>0</v>
      </c>
      <c r="H52" s="91">
        <f t="shared" si="34"/>
        <v>0</v>
      </c>
      <c r="I52" s="81">
        <f>'2026-2027'!D61</f>
        <v>0</v>
      </c>
      <c r="J52" s="81">
        <f>'2026-2027'!H61</f>
        <v>0</v>
      </c>
      <c r="K52" s="91">
        <f t="shared" si="35"/>
        <v>0</v>
      </c>
      <c r="L52" s="81">
        <f>'2027-2028'!D61</f>
        <v>0</v>
      </c>
      <c r="M52" s="81">
        <f>'2027-2028'!H61</f>
        <v>0</v>
      </c>
      <c r="N52" s="91">
        <f t="shared" si="36"/>
        <v>0</v>
      </c>
      <c r="O52" s="81">
        <f>'2028-2029'!D61</f>
        <v>0</v>
      </c>
      <c r="P52" s="81">
        <f>'2028-2029'!H61</f>
        <v>0</v>
      </c>
      <c r="Q52" s="91">
        <f t="shared" si="37"/>
        <v>0</v>
      </c>
      <c r="R52" s="81">
        <f>'2029-2030'!D61</f>
        <v>0</v>
      </c>
      <c r="S52" s="81">
        <f>'2029-2030'!H61</f>
        <v>0</v>
      </c>
      <c r="T52" s="91">
        <f t="shared" si="38"/>
        <v>0</v>
      </c>
    </row>
    <row r="53" spans="1:266" s="75" customFormat="1" ht="33.75">
      <c r="A53" s="105"/>
      <c r="B53" s="88" t="s">
        <v>85</v>
      </c>
      <c r="C53" s="106">
        <f t="shared" ref="C53:T53" si="39">SUM(C48:C52)</f>
        <v>0</v>
      </c>
      <c r="D53" s="108">
        <f t="shared" si="39"/>
        <v>0</v>
      </c>
      <c r="E53" s="92">
        <f t="shared" si="39"/>
        <v>0</v>
      </c>
      <c r="F53" s="108">
        <f t="shared" si="39"/>
        <v>0</v>
      </c>
      <c r="G53" s="108">
        <f t="shared" si="39"/>
        <v>0</v>
      </c>
      <c r="H53" s="92">
        <f t="shared" si="39"/>
        <v>0</v>
      </c>
      <c r="I53" s="108">
        <f t="shared" si="39"/>
        <v>0</v>
      </c>
      <c r="J53" s="108">
        <f t="shared" si="39"/>
        <v>0</v>
      </c>
      <c r="K53" s="92">
        <f t="shared" si="39"/>
        <v>0</v>
      </c>
      <c r="L53" s="108">
        <f t="shared" si="39"/>
        <v>0</v>
      </c>
      <c r="M53" s="108">
        <f t="shared" si="39"/>
        <v>0</v>
      </c>
      <c r="N53" s="92">
        <f t="shared" si="39"/>
        <v>0</v>
      </c>
      <c r="O53" s="108">
        <f t="shared" si="39"/>
        <v>0</v>
      </c>
      <c r="P53" s="108">
        <f t="shared" si="39"/>
        <v>0</v>
      </c>
      <c r="Q53" s="92">
        <f t="shared" si="39"/>
        <v>0</v>
      </c>
      <c r="R53" s="108">
        <f t="shared" si="39"/>
        <v>0</v>
      </c>
      <c r="S53" s="108">
        <f t="shared" si="39"/>
        <v>0</v>
      </c>
      <c r="T53" s="92">
        <f t="shared" si="39"/>
        <v>0</v>
      </c>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c r="EO53" s="65"/>
      <c r="EP53" s="65"/>
      <c r="EQ53" s="65"/>
      <c r="ER53" s="65"/>
      <c r="ES53" s="65"/>
      <c r="ET53" s="65"/>
      <c r="EU53" s="65"/>
      <c r="EV53" s="65"/>
      <c r="EW53" s="65"/>
      <c r="EX53" s="65"/>
      <c r="EY53" s="65"/>
      <c r="EZ53" s="65"/>
      <c r="FA53" s="65"/>
      <c r="FB53" s="65"/>
      <c r="FC53" s="65"/>
      <c r="FD53" s="65"/>
      <c r="FE53" s="65"/>
      <c r="FF53" s="65"/>
      <c r="FG53" s="65"/>
      <c r="FH53" s="65"/>
      <c r="FI53" s="65"/>
      <c r="FJ53" s="65"/>
      <c r="FK53" s="65"/>
      <c r="FL53" s="65"/>
      <c r="FM53" s="65"/>
      <c r="FN53" s="65"/>
      <c r="FO53" s="65"/>
      <c r="FP53" s="65"/>
      <c r="FQ53" s="65"/>
      <c r="FR53" s="65"/>
      <c r="FS53" s="65"/>
      <c r="FT53" s="65"/>
      <c r="FU53" s="65"/>
      <c r="FV53" s="65"/>
      <c r="FW53" s="65"/>
      <c r="FX53" s="65"/>
      <c r="FY53" s="65"/>
      <c r="FZ53" s="65"/>
      <c r="GA53" s="65"/>
      <c r="GB53" s="65"/>
      <c r="GC53" s="65"/>
      <c r="GD53" s="65"/>
      <c r="GE53" s="65"/>
      <c r="GF53" s="65"/>
      <c r="GG53" s="65"/>
      <c r="GH53" s="65"/>
      <c r="GI53" s="65"/>
      <c r="GJ53" s="65"/>
      <c r="GK53" s="65"/>
      <c r="GL53" s="65"/>
      <c r="GM53" s="65"/>
      <c r="GN53" s="65"/>
      <c r="GO53" s="65"/>
      <c r="GP53" s="65"/>
      <c r="GQ53" s="65"/>
      <c r="GR53" s="65"/>
      <c r="GS53" s="65"/>
      <c r="GT53" s="65"/>
      <c r="GU53" s="65"/>
      <c r="GV53" s="65"/>
      <c r="GW53" s="65"/>
      <c r="GX53" s="65"/>
      <c r="GY53" s="65"/>
      <c r="GZ53" s="65"/>
      <c r="HA53" s="65"/>
      <c r="HB53" s="65"/>
      <c r="HC53" s="65"/>
      <c r="HD53" s="65"/>
      <c r="HE53" s="65"/>
      <c r="HF53" s="65"/>
      <c r="HG53" s="65"/>
      <c r="HH53" s="65"/>
      <c r="HI53" s="65"/>
      <c r="HJ53" s="65"/>
      <c r="HK53" s="65"/>
      <c r="HL53" s="65"/>
      <c r="HM53" s="65"/>
      <c r="HN53" s="65"/>
      <c r="HO53" s="65"/>
      <c r="HP53" s="65"/>
      <c r="HQ53" s="65"/>
      <c r="HR53" s="65"/>
      <c r="HS53" s="65"/>
      <c r="HT53" s="65"/>
      <c r="HU53" s="65"/>
      <c r="HV53" s="65"/>
      <c r="HW53" s="65"/>
      <c r="HX53" s="65"/>
      <c r="HY53" s="65"/>
      <c r="HZ53" s="65"/>
      <c r="IA53" s="65"/>
      <c r="IB53" s="65"/>
      <c r="IC53" s="65"/>
      <c r="ID53" s="65"/>
      <c r="IE53" s="65"/>
      <c r="IF53" s="65"/>
      <c r="IG53" s="65"/>
      <c r="IH53" s="65"/>
      <c r="II53" s="65"/>
      <c r="IJ53" s="65"/>
      <c r="IK53" s="65"/>
      <c r="IL53" s="65"/>
      <c r="IM53" s="65"/>
      <c r="IN53" s="65"/>
      <c r="IO53" s="65"/>
      <c r="IP53" s="65"/>
      <c r="IQ53" s="65"/>
      <c r="IR53" s="65"/>
      <c r="IS53" s="65"/>
      <c r="IT53" s="65"/>
      <c r="IU53" s="65"/>
      <c r="IV53" s="65"/>
      <c r="IW53" s="65"/>
      <c r="IX53" s="65"/>
      <c r="IY53" s="65"/>
      <c r="IZ53" s="65"/>
      <c r="JA53" s="65"/>
      <c r="JB53" s="65"/>
      <c r="JC53" s="65"/>
      <c r="JD53" s="65"/>
      <c r="JE53" s="65"/>
      <c r="JF53" s="65"/>
    </row>
    <row r="54" spans="1:266">
      <c r="A54" s="109"/>
      <c r="B54" s="110" t="s">
        <v>86</v>
      </c>
      <c r="C54" s="111">
        <f>E54+H54+K54+N54+Q54+T54</f>
        <v>0</v>
      </c>
      <c r="D54" s="112">
        <f>'2024-2025'!D63</f>
        <v>0</v>
      </c>
      <c r="E54" s="91">
        <f>SUM(D54:D54)</f>
        <v>0</v>
      </c>
      <c r="F54" s="112">
        <f>'2025-2026'!D63</f>
        <v>0</v>
      </c>
      <c r="G54" s="82">
        <f>'2025-2026'!H63</f>
        <v>0</v>
      </c>
      <c r="H54" s="91">
        <f t="shared" si="34"/>
        <v>0</v>
      </c>
      <c r="I54" s="112">
        <f>'2026-2027'!D63</f>
        <v>0</v>
      </c>
      <c r="J54" s="82">
        <f>'2026-2027'!H63</f>
        <v>0</v>
      </c>
      <c r="K54" s="91">
        <f>SUM(I54:J54)</f>
        <v>0</v>
      </c>
      <c r="L54" s="112">
        <f>'2027-2028'!D63</f>
        <v>0</v>
      </c>
      <c r="M54" s="82">
        <f>'2027-2028'!H63</f>
        <v>0</v>
      </c>
      <c r="N54" s="91">
        <f t="shared" si="36"/>
        <v>0</v>
      </c>
      <c r="O54" s="112">
        <f>'2028-2029'!D63</f>
        <v>0</v>
      </c>
      <c r="P54" s="82">
        <f>'2028-2029'!H63</f>
        <v>0</v>
      </c>
      <c r="Q54" s="91">
        <f t="shared" si="37"/>
        <v>0</v>
      </c>
      <c r="R54" s="112">
        <f>'2029-2030'!D63</f>
        <v>0</v>
      </c>
      <c r="S54" s="82">
        <f>'2029-2030'!H63</f>
        <v>0</v>
      </c>
      <c r="T54" s="91">
        <f t="shared" si="38"/>
        <v>0</v>
      </c>
    </row>
    <row r="55" spans="1:266">
      <c r="A55" s="109"/>
      <c r="B55" s="113" t="s">
        <v>87</v>
      </c>
      <c r="C55" s="111">
        <f>E55+H55+K55+N55+Q55+T55</f>
        <v>0</v>
      </c>
      <c r="D55" s="112">
        <f>'2024-2025'!D64</f>
        <v>0</v>
      </c>
      <c r="E55" s="91">
        <f>SUM(D55:D55)</f>
        <v>0</v>
      </c>
      <c r="F55" s="112">
        <f>'2025-2026'!D64</f>
        <v>0</v>
      </c>
      <c r="G55" s="82">
        <f>'2025-2026'!H64</f>
        <v>0</v>
      </c>
      <c r="H55" s="91">
        <f t="shared" si="34"/>
        <v>0</v>
      </c>
      <c r="I55" s="112">
        <f>'2026-2027'!D64</f>
        <v>0</v>
      </c>
      <c r="J55" s="82">
        <f>'2026-2027'!H64</f>
        <v>0</v>
      </c>
      <c r="K55" s="91">
        <f t="shared" si="35"/>
        <v>0</v>
      </c>
      <c r="L55" s="112">
        <f>'2027-2028'!D64</f>
        <v>0</v>
      </c>
      <c r="M55" s="82">
        <f>'2027-2028'!H64</f>
        <v>0</v>
      </c>
      <c r="N55" s="91">
        <f t="shared" si="36"/>
        <v>0</v>
      </c>
      <c r="O55" s="112">
        <f>'2028-2029'!D64</f>
        <v>0</v>
      </c>
      <c r="P55" s="82">
        <f>'2028-2029'!H64</f>
        <v>0</v>
      </c>
      <c r="Q55" s="91">
        <f t="shared" si="37"/>
        <v>0</v>
      </c>
      <c r="R55" s="112">
        <f>'2029-2030'!D64</f>
        <v>0</v>
      </c>
      <c r="S55" s="82">
        <f>'2029-2030'!H64</f>
        <v>0</v>
      </c>
      <c r="T55" s="91">
        <f t="shared" si="38"/>
        <v>0</v>
      </c>
    </row>
    <row r="56" spans="1:266" s="77" customFormat="1" ht="54.6" customHeight="1">
      <c r="A56" s="114"/>
      <c r="B56" s="88" t="s">
        <v>88</v>
      </c>
      <c r="C56" s="92">
        <f t="shared" ref="C56:T56" si="40">SUM(C54:C55)</f>
        <v>0</v>
      </c>
      <c r="D56" s="242">
        <f t="shared" si="40"/>
        <v>0</v>
      </c>
      <c r="E56" s="92">
        <f t="shared" si="40"/>
        <v>0</v>
      </c>
      <c r="F56" s="115">
        <f t="shared" si="40"/>
        <v>0</v>
      </c>
      <c r="G56" s="115">
        <f t="shared" si="40"/>
        <v>0</v>
      </c>
      <c r="H56" s="92">
        <f t="shared" si="40"/>
        <v>0</v>
      </c>
      <c r="I56" s="115">
        <f t="shared" si="40"/>
        <v>0</v>
      </c>
      <c r="J56" s="115">
        <f t="shared" si="40"/>
        <v>0</v>
      </c>
      <c r="K56" s="92">
        <f t="shared" si="40"/>
        <v>0</v>
      </c>
      <c r="L56" s="115">
        <f t="shared" si="40"/>
        <v>0</v>
      </c>
      <c r="M56" s="115">
        <f t="shared" si="40"/>
        <v>0</v>
      </c>
      <c r="N56" s="92">
        <f t="shared" si="40"/>
        <v>0</v>
      </c>
      <c r="O56" s="115">
        <f t="shared" si="40"/>
        <v>0</v>
      </c>
      <c r="P56" s="115">
        <f t="shared" si="40"/>
        <v>0</v>
      </c>
      <c r="Q56" s="92">
        <f t="shared" si="40"/>
        <v>0</v>
      </c>
      <c r="R56" s="115">
        <f t="shared" si="40"/>
        <v>0</v>
      </c>
      <c r="S56" s="115">
        <f t="shared" si="40"/>
        <v>0</v>
      </c>
      <c r="T56" s="92">
        <f t="shared" si="40"/>
        <v>0</v>
      </c>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c r="EO56" s="76"/>
      <c r="EP56" s="76"/>
      <c r="EQ56" s="76"/>
      <c r="ER56" s="76"/>
      <c r="ES56" s="76"/>
      <c r="ET56" s="76"/>
      <c r="EU56" s="76"/>
      <c r="EV56" s="76"/>
      <c r="EW56" s="76"/>
      <c r="EX56" s="76"/>
      <c r="EY56" s="76"/>
      <c r="EZ56" s="76"/>
      <c r="FA56" s="76"/>
      <c r="FB56" s="76"/>
      <c r="FC56" s="76"/>
      <c r="FD56" s="76"/>
      <c r="FE56" s="76"/>
      <c r="FF56" s="76"/>
      <c r="FG56" s="76"/>
      <c r="FH56" s="76"/>
      <c r="FI56" s="76"/>
      <c r="FJ56" s="76"/>
      <c r="FK56" s="76"/>
      <c r="FL56" s="76"/>
      <c r="FM56" s="76"/>
      <c r="FN56" s="76"/>
      <c r="FO56" s="76"/>
      <c r="FP56" s="76"/>
      <c r="FQ56" s="76"/>
      <c r="FR56" s="76"/>
      <c r="FS56" s="76"/>
      <c r="FT56" s="76"/>
      <c r="FU56" s="76"/>
      <c r="FV56" s="76"/>
      <c r="FW56" s="76"/>
      <c r="FX56" s="76"/>
      <c r="FY56" s="76"/>
      <c r="FZ56" s="76"/>
      <c r="GA56" s="76"/>
      <c r="GB56" s="76"/>
      <c r="GC56" s="76"/>
      <c r="GD56" s="76"/>
      <c r="GE56" s="76"/>
      <c r="GF56" s="76"/>
      <c r="GG56" s="76"/>
      <c r="GH56" s="76"/>
      <c r="GI56" s="76"/>
      <c r="GJ56" s="76"/>
      <c r="GK56" s="76"/>
      <c r="GL56" s="76"/>
      <c r="GM56" s="76"/>
      <c r="GN56" s="76"/>
      <c r="GO56" s="76"/>
      <c r="GP56" s="76"/>
      <c r="GQ56" s="76"/>
      <c r="GR56" s="76"/>
      <c r="GS56" s="76"/>
      <c r="GT56" s="76"/>
      <c r="GU56" s="76"/>
      <c r="GV56" s="76"/>
      <c r="GW56" s="76"/>
      <c r="GX56" s="76"/>
      <c r="GY56" s="76"/>
      <c r="GZ56" s="76"/>
      <c r="HA56" s="76"/>
      <c r="HB56" s="76"/>
      <c r="HC56" s="76"/>
      <c r="HD56" s="76"/>
      <c r="HE56" s="76"/>
      <c r="HF56" s="76"/>
      <c r="HG56" s="76"/>
      <c r="HH56" s="76"/>
      <c r="HI56" s="76"/>
      <c r="HJ56" s="76"/>
      <c r="HK56" s="76"/>
      <c r="HL56" s="76"/>
      <c r="HM56" s="76"/>
      <c r="HN56" s="76"/>
      <c r="HO56" s="76"/>
      <c r="HP56" s="76"/>
      <c r="HQ56" s="76"/>
      <c r="HR56" s="76"/>
      <c r="HS56" s="76"/>
      <c r="HT56" s="76"/>
      <c r="HU56" s="76"/>
      <c r="HV56" s="76"/>
      <c r="HW56" s="76"/>
      <c r="HX56" s="76"/>
      <c r="HY56" s="76"/>
      <c r="HZ56" s="76"/>
      <c r="IA56" s="76"/>
      <c r="IB56" s="76"/>
      <c r="IC56" s="76"/>
      <c r="ID56" s="76"/>
      <c r="IE56" s="76"/>
      <c r="IF56" s="76"/>
      <c r="IG56" s="76"/>
      <c r="IH56" s="76"/>
      <c r="II56" s="76"/>
      <c r="IJ56" s="76"/>
      <c r="IK56" s="76"/>
      <c r="IL56" s="76"/>
      <c r="IM56" s="76"/>
      <c r="IN56" s="76"/>
      <c r="IO56" s="76"/>
      <c r="IP56" s="76"/>
      <c r="IQ56" s="76"/>
      <c r="IR56" s="76"/>
      <c r="IS56" s="76"/>
      <c r="IT56" s="76"/>
      <c r="IU56" s="76"/>
      <c r="IV56" s="76"/>
      <c r="IW56" s="76"/>
      <c r="IX56" s="76"/>
      <c r="IY56" s="76"/>
      <c r="IZ56" s="76"/>
      <c r="JA56" s="76"/>
      <c r="JB56" s="76"/>
      <c r="JC56" s="76"/>
      <c r="JD56" s="76"/>
      <c r="JE56" s="76"/>
      <c r="JF56" s="76"/>
    </row>
    <row r="57" spans="1:266" s="75" customFormat="1" ht="29.45" customHeight="1">
      <c r="A57" s="116"/>
      <c r="B57" s="88" t="s">
        <v>89</v>
      </c>
      <c r="C57" s="83">
        <f>C53+C56</f>
        <v>0</v>
      </c>
      <c r="D57" s="107">
        <f t="shared" ref="D57:T57" si="41">D53+D56</f>
        <v>0</v>
      </c>
      <c r="E57" s="92">
        <f t="shared" si="41"/>
        <v>0</v>
      </c>
      <c r="F57" s="108">
        <f t="shared" si="41"/>
        <v>0</v>
      </c>
      <c r="G57" s="108">
        <f t="shared" si="41"/>
        <v>0</v>
      </c>
      <c r="H57" s="92">
        <f t="shared" si="41"/>
        <v>0</v>
      </c>
      <c r="I57" s="108">
        <f t="shared" si="41"/>
        <v>0</v>
      </c>
      <c r="J57" s="108">
        <f t="shared" si="41"/>
        <v>0</v>
      </c>
      <c r="K57" s="92">
        <f t="shared" si="41"/>
        <v>0</v>
      </c>
      <c r="L57" s="108">
        <f t="shared" si="41"/>
        <v>0</v>
      </c>
      <c r="M57" s="108">
        <f t="shared" si="41"/>
        <v>0</v>
      </c>
      <c r="N57" s="92">
        <f t="shared" si="41"/>
        <v>0</v>
      </c>
      <c r="O57" s="108">
        <f t="shared" si="41"/>
        <v>0</v>
      </c>
      <c r="P57" s="108">
        <f t="shared" si="41"/>
        <v>0</v>
      </c>
      <c r="Q57" s="92">
        <f t="shared" si="41"/>
        <v>0</v>
      </c>
      <c r="R57" s="108">
        <f t="shared" si="41"/>
        <v>0</v>
      </c>
      <c r="S57" s="108">
        <f t="shared" si="41"/>
        <v>0</v>
      </c>
      <c r="T57" s="92">
        <f t="shared" si="41"/>
        <v>0</v>
      </c>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c r="EO57" s="65"/>
      <c r="EP57" s="65"/>
      <c r="EQ57" s="65"/>
      <c r="ER57" s="65"/>
      <c r="ES57" s="65"/>
      <c r="ET57" s="65"/>
      <c r="EU57" s="65"/>
      <c r="EV57" s="65"/>
      <c r="EW57" s="65"/>
      <c r="EX57" s="65"/>
      <c r="EY57" s="65"/>
      <c r="EZ57" s="65"/>
      <c r="FA57" s="65"/>
      <c r="FB57" s="65"/>
      <c r="FC57" s="65"/>
      <c r="FD57" s="65"/>
      <c r="FE57" s="65"/>
      <c r="FF57" s="65"/>
      <c r="FG57" s="65"/>
      <c r="FH57" s="65"/>
      <c r="FI57" s="65"/>
      <c r="FJ57" s="65"/>
      <c r="FK57" s="65"/>
      <c r="FL57" s="65"/>
      <c r="FM57" s="65"/>
      <c r="FN57" s="65"/>
      <c r="FO57" s="65"/>
      <c r="FP57" s="65"/>
      <c r="FQ57" s="65"/>
      <c r="FR57" s="65"/>
      <c r="FS57" s="65"/>
      <c r="FT57" s="65"/>
      <c r="FU57" s="65"/>
      <c r="FV57" s="65"/>
      <c r="FW57" s="65"/>
      <c r="FX57" s="65"/>
      <c r="FY57" s="65"/>
      <c r="FZ57" s="65"/>
      <c r="GA57" s="65"/>
      <c r="GB57" s="65"/>
      <c r="GC57" s="65"/>
      <c r="GD57" s="65"/>
      <c r="GE57" s="65"/>
      <c r="GF57" s="65"/>
      <c r="GG57" s="65"/>
      <c r="GH57" s="65"/>
      <c r="GI57" s="65"/>
      <c r="GJ57" s="65"/>
      <c r="GK57" s="65"/>
      <c r="GL57" s="65"/>
      <c r="GM57" s="65"/>
      <c r="GN57" s="65"/>
      <c r="GO57" s="65"/>
      <c r="GP57" s="65"/>
      <c r="GQ57" s="65"/>
      <c r="GR57" s="65"/>
      <c r="GS57" s="65"/>
      <c r="GT57" s="65"/>
      <c r="GU57" s="65"/>
      <c r="GV57" s="65"/>
      <c r="GW57" s="65"/>
      <c r="GX57" s="65"/>
      <c r="GY57" s="65"/>
      <c r="GZ57" s="65"/>
      <c r="HA57" s="65"/>
      <c r="HB57" s="65"/>
      <c r="HC57" s="65"/>
      <c r="HD57" s="65"/>
      <c r="HE57" s="65"/>
      <c r="HF57" s="65"/>
      <c r="HG57" s="65"/>
      <c r="HH57" s="65"/>
      <c r="HI57" s="65"/>
      <c r="HJ57" s="65"/>
      <c r="HK57" s="65"/>
      <c r="HL57" s="65"/>
      <c r="HM57" s="65"/>
      <c r="HN57" s="65"/>
      <c r="HO57" s="65"/>
      <c r="HP57" s="65"/>
      <c r="HQ57" s="65"/>
      <c r="HR57" s="65"/>
      <c r="HS57" s="65"/>
      <c r="HT57" s="65"/>
      <c r="HU57" s="65"/>
      <c r="HV57" s="65"/>
      <c r="HW57" s="65"/>
      <c r="HX57" s="65"/>
      <c r="HY57" s="65"/>
      <c r="HZ57" s="65"/>
      <c r="IA57" s="65"/>
      <c r="IB57" s="65"/>
      <c r="IC57" s="65"/>
      <c r="ID57" s="65"/>
      <c r="IE57" s="65"/>
      <c r="IF57" s="65"/>
      <c r="IG57" s="65"/>
      <c r="IH57" s="65"/>
      <c r="II57" s="65"/>
      <c r="IJ57" s="65"/>
      <c r="IK57" s="65"/>
      <c r="IL57" s="65"/>
      <c r="IM57" s="65"/>
      <c r="IN57" s="65"/>
      <c r="IO57" s="65"/>
      <c r="IP57" s="65"/>
      <c r="IQ57" s="65"/>
      <c r="IR57" s="65"/>
      <c r="IS57" s="65"/>
      <c r="IT57" s="65"/>
      <c r="IU57" s="65"/>
      <c r="IV57" s="65"/>
      <c r="IW57" s="65"/>
      <c r="IX57" s="65"/>
      <c r="IY57" s="65"/>
      <c r="IZ57" s="65"/>
      <c r="JA57" s="65"/>
      <c r="JB57" s="65"/>
      <c r="JC57" s="65"/>
      <c r="JD57" s="65"/>
      <c r="JE57" s="65"/>
      <c r="JF57" s="65"/>
    </row>
    <row r="60" spans="1:266">
      <c r="B60" s="71"/>
    </row>
    <row r="62" spans="1:266">
      <c r="B62" s="71"/>
    </row>
  </sheetData>
  <sheetProtection algorithmName="SHA-512" hashValue="ex6ulbiHr7RGZ+193EO+twP5i6YtS4OjuIGCb7o0Ly7RjKhJhccVrBFvbnp3CVm7HK3/lH62I8lxFkJOjRYNuA==" saltValue="Yy1Fx6zsK56Ljlew/JQH2Q==" spinCount="100000" sheet="1" objects="1" scenarios="1"/>
  <mergeCells count="25">
    <mergeCell ref="A44:B44"/>
    <mergeCell ref="C4:D4"/>
    <mergeCell ref="C5:D5"/>
    <mergeCell ref="C6:D6"/>
    <mergeCell ref="A11:B11"/>
    <mergeCell ref="A20:B20"/>
    <mergeCell ref="A30:B30"/>
    <mergeCell ref="A40:B40"/>
    <mergeCell ref="C9:C10"/>
    <mergeCell ref="T9:T10"/>
    <mergeCell ref="F10:G10"/>
    <mergeCell ref="I10:J10"/>
    <mergeCell ref="L10:M10"/>
    <mergeCell ref="O10:P10"/>
    <mergeCell ref="R10:S10"/>
    <mergeCell ref="K9:K10"/>
    <mergeCell ref="N9:N10"/>
    <mergeCell ref="Q9:Q10"/>
    <mergeCell ref="E9:E10"/>
    <mergeCell ref="H9:H10"/>
    <mergeCell ref="A1:K1"/>
    <mergeCell ref="A2:K2"/>
    <mergeCell ref="H4:J4"/>
    <mergeCell ref="H5:J5"/>
    <mergeCell ref="H6:J6"/>
  </mergeCells>
  <conditionalFormatting sqref="C56">
    <cfRule type="cellIs" dxfId="18" priority="1" operator="greaterThan">
      <formula>$K$6</formula>
    </cfRule>
  </conditionalFormatting>
  <pageMargins left="0.222440945" right="0.45866141700000002" top="1.234251969" bottom="0" header="0.511811023622047" footer="0.511811023622047"/>
  <pageSetup paperSize="5" scale="53" orientation="landscape" r:id="rId1"/>
  <headerFooter alignWithMargins="0"/>
  <ignoredErrors>
    <ignoredError sqref="C53 D53 E53:T53"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8FDA5-BB4D-4A2F-B84B-0134D65E3B77}">
  <sheetPr codeName="Feuil4">
    <tabColor theme="0" tint="-4.9989318521683403E-2"/>
  </sheetPr>
  <dimension ref="A1:H66"/>
  <sheetViews>
    <sheetView showGridLines="0" zoomScale="80" zoomScaleNormal="80" zoomScaleSheetLayoutView="100" workbookViewId="0">
      <pane xSplit="1" ySplit="5" topLeftCell="B48" activePane="bottomRight" state="frozen"/>
      <selection pane="topRight" activeCell="M62" sqref="M62"/>
      <selection pane="bottomLeft" activeCell="M62" sqref="M62"/>
      <selection pane="bottomRight" activeCell="B64" sqref="B64:D64"/>
    </sheetView>
  </sheetViews>
  <sheetFormatPr defaultColWidth="11.375" defaultRowHeight="14.25"/>
  <cols>
    <col min="1" max="1" width="67" style="166" customWidth="1"/>
    <col min="2" max="2" width="85.625" style="166" customWidth="1"/>
    <col min="3" max="3" width="14.375" style="210" customWidth="1"/>
    <col min="4" max="4" width="25.375" style="210" customWidth="1"/>
    <col min="5" max="5" width="1.625" style="210" customWidth="1"/>
    <col min="6" max="6" width="1.875" style="166" customWidth="1"/>
    <col min="7" max="7" width="25.625" style="166" customWidth="1"/>
    <col min="8" max="16384" width="11.375" style="166"/>
  </cols>
  <sheetData>
    <row r="1" spans="1:8" ht="73.5" customHeight="1" thickBot="1">
      <c r="A1" s="245" t="s">
        <v>90</v>
      </c>
      <c r="B1" s="245"/>
      <c r="C1" s="245"/>
      <c r="D1" s="245"/>
      <c r="E1" s="166"/>
    </row>
    <row r="2" spans="1:8" ht="15" thickTop="1">
      <c r="A2" s="299"/>
      <c r="B2" s="299"/>
      <c r="C2" s="299"/>
      <c r="D2" s="299"/>
      <c r="E2" s="166"/>
    </row>
    <row r="3" spans="1:8" ht="16.5">
      <c r="A3" s="211" t="s">
        <v>91</v>
      </c>
      <c r="B3" s="168">
        <f>BUDGET!C4</f>
        <v>0</v>
      </c>
      <c r="C3" s="211"/>
      <c r="D3" s="211"/>
      <c r="E3" s="211"/>
      <c r="F3" s="169"/>
    </row>
    <row r="4" spans="1:8" ht="16.5">
      <c r="A4" s="214" t="s">
        <v>92</v>
      </c>
      <c r="B4" s="168">
        <f>BUDGET!C5</f>
        <v>0</v>
      </c>
      <c r="C4" s="215"/>
      <c r="D4" s="215"/>
      <c r="E4" s="170"/>
      <c r="F4" s="170"/>
    </row>
    <row r="5" spans="1:8" s="234" customFormat="1" ht="18.600000000000001" customHeight="1">
      <c r="A5" s="230" t="s">
        <v>93</v>
      </c>
      <c r="B5" s="231">
        <f>BUDGET!C6</f>
        <v>0</v>
      </c>
      <c r="C5" s="232"/>
      <c r="D5" s="232"/>
      <c r="E5" s="233"/>
      <c r="F5" s="233"/>
    </row>
    <row r="6" spans="1:8" ht="16.5">
      <c r="A6" s="211"/>
      <c r="B6" s="211"/>
      <c r="C6" s="211"/>
      <c r="D6" s="211"/>
      <c r="E6" s="218"/>
      <c r="F6" s="218"/>
    </row>
    <row r="7" spans="1:8" s="119" customFormat="1" ht="16.5">
      <c r="A7" s="289" t="s">
        <v>94</v>
      </c>
      <c r="B7" s="289"/>
      <c r="C7" s="289"/>
      <c r="D7" s="289"/>
    </row>
    <row r="8" spans="1:8" ht="62.1" customHeight="1">
      <c r="A8" s="286"/>
      <c r="B8" s="222" t="s">
        <v>95</v>
      </c>
      <c r="C8" s="286" t="s">
        <v>96</v>
      </c>
      <c r="D8" s="222" t="s">
        <v>97</v>
      </c>
      <c r="E8" s="219"/>
      <c r="F8" s="219"/>
      <c r="G8" s="290" t="s">
        <v>98</v>
      </c>
    </row>
    <row r="9" spans="1:8" ht="41.1" customHeight="1">
      <c r="A9" s="286"/>
      <c r="B9" s="223" t="s">
        <v>99</v>
      </c>
      <c r="C9" s="286"/>
      <c r="D9" s="223" t="s">
        <v>100</v>
      </c>
      <c r="E9" s="220"/>
      <c r="F9" s="220"/>
      <c r="G9" s="291"/>
    </row>
    <row r="10" spans="1:8" ht="27.75" customHeight="1">
      <c r="A10" s="296" t="s">
        <v>101</v>
      </c>
      <c r="B10" s="171" t="s">
        <v>102</v>
      </c>
      <c r="C10" s="172"/>
      <c r="D10" s="173"/>
      <c r="E10" s="174"/>
      <c r="F10" s="174"/>
      <c r="G10" s="175">
        <f>D10</f>
        <v>0</v>
      </c>
    </row>
    <row r="11" spans="1:8" ht="26.25" customHeight="1">
      <c r="A11" s="296"/>
      <c r="B11" s="171" t="s">
        <v>103</v>
      </c>
      <c r="C11" s="172"/>
      <c r="D11" s="173"/>
      <c r="E11" s="174"/>
      <c r="F11" s="174"/>
      <c r="G11" s="175">
        <f>D11</f>
        <v>0</v>
      </c>
    </row>
    <row r="12" spans="1:8" ht="18.95" customHeight="1">
      <c r="A12" s="296"/>
      <c r="B12" s="176" t="s">
        <v>104</v>
      </c>
      <c r="C12" s="172"/>
      <c r="D12" s="177">
        <f>SUM(D10:D11)</f>
        <v>0</v>
      </c>
      <c r="E12" s="178"/>
      <c r="F12" s="178"/>
      <c r="G12" s="175">
        <f>G10+G11</f>
        <v>0</v>
      </c>
    </row>
    <row r="13" spans="1:8" ht="80.099999999999994" customHeight="1">
      <c r="A13" s="179" t="s">
        <v>64</v>
      </c>
      <c r="B13" s="180"/>
      <c r="C13" s="226"/>
      <c r="D13" s="181"/>
      <c r="E13" s="182"/>
      <c r="F13" s="182"/>
      <c r="G13" s="183">
        <f>D13</f>
        <v>0</v>
      </c>
    </row>
    <row r="14" spans="1:8" ht="80.099999999999994" customHeight="1">
      <c r="A14" s="179" t="s">
        <v>65</v>
      </c>
      <c r="B14" s="180"/>
      <c r="C14" s="226"/>
      <c r="D14" s="181"/>
      <c r="E14" s="182"/>
      <c r="F14" s="182"/>
      <c r="G14" s="183">
        <f>D14</f>
        <v>0</v>
      </c>
      <c r="H14" s="166" t="s">
        <v>105</v>
      </c>
    </row>
    <row r="15" spans="1:8" ht="80.099999999999994" customHeight="1">
      <c r="A15" s="179" t="s">
        <v>66</v>
      </c>
      <c r="B15" s="180"/>
      <c r="C15" s="226"/>
      <c r="D15" s="181"/>
      <c r="E15" s="182"/>
      <c r="F15" s="182"/>
      <c r="G15" s="183">
        <f>D15</f>
        <v>0</v>
      </c>
    </row>
    <row r="16" spans="1:8" ht="80.099999999999994" customHeight="1">
      <c r="A16" s="179" t="s">
        <v>67</v>
      </c>
      <c r="B16" s="180"/>
      <c r="C16" s="184"/>
      <c r="D16" s="181"/>
      <c r="E16" s="182"/>
      <c r="F16" s="182"/>
      <c r="G16" s="183">
        <f>D16</f>
        <v>0</v>
      </c>
    </row>
    <row r="17" spans="1:7" ht="31.5" customHeight="1">
      <c r="A17" s="287" t="s">
        <v>106</v>
      </c>
      <c r="B17" s="287"/>
      <c r="C17" s="287"/>
      <c r="D17" s="224">
        <f>SUM(D13:D16)</f>
        <v>0</v>
      </c>
      <c r="E17" s="186"/>
      <c r="F17" s="186"/>
      <c r="G17" s="224">
        <f>SUM(G13:G16)</f>
        <v>0</v>
      </c>
    </row>
    <row r="18" spans="1:7">
      <c r="A18" s="298"/>
      <c r="B18" s="298"/>
      <c r="C18" s="298"/>
      <c r="D18" s="298"/>
      <c r="E18" s="187"/>
      <c r="F18" s="187"/>
    </row>
    <row r="19" spans="1:7" ht="16.5">
      <c r="A19" s="289" t="s">
        <v>107</v>
      </c>
      <c r="B19" s="289"/>
      <c r="C19" s="289"/>
      <c r="D19" s="289"/>
      <c r="E19" s="195"/>
      <c r="F19" s="195"/>
    </row>
    <row r="20" spans="1:7" ht="75" customHeight="1">
      <c r="A20" s="286"/>
      <c r="B20" s="222" t="s">
        <v>95</v>
      </c>
      <c r="C20" s="286" t="s">
        <v>96</v>
      </c>
      <c r="D20" s="222" t="s">
        <v>97</v>
      </c>
      <c r="E20" s="219"/>
      <c r="F20" s="219"/>
      <c r="G20" s="290" t="str">
        <f>$G$8</f>
        <v xml:space="preserve">
2024-2025
FORECAST
TOTAL
$
</v>
      </c>
    </row>
    <row r="21" spans="1:7" ht="40.5" customHeight="1">
      <c r="A21" s="286"/>
      <c r="B21" s="223" t="s">
        <v>99</v>
      </c>
      <c r="C21" s="286"/>
      <c r="D21" s="223" t="s">
        <v>100</v>
      </c>
      <c r="E21" s="220"/>
      <c r="F21" s="220"/>
      <c r="G21" s="291"/>
    </row>
    <row r="22" spans="1:7" ht="29.25" customHeight="1">
      <c r="A22" s="296" t="s">
        <v>101</v>
      </c>
      <c r="B22" s="171" t="s">
        <v>102</v>
      </c>
      <c r="C22" s="172"/>
      <c r="D22" s="173"/>
      <c r="E22" s="174"/>
      <c r="F22" s="174"/>
      <c r="G22" s="175">
        <f>D22</f>
        <v>0</v>
      </c>
    </row>
    <row r="23" spans="1:7" ht="30" customHeight="1">
      <c r="A23" s="296"/>
      <c r="B23" s="171" t="s">
        <v>103</v>
      </c>
      <c r="C23" s="172"/>
      <c r="D23" s="173"/>
      <c r="E23" s="174"/>
      <c r="F23" s="174"/>
      <c r="G23" s="175">
        <f>D23</f>
        <v>0</v>
      </c>
    </row>
    <row r="24" spans="1:7" ht="19.5" customHeight="1">
      <c r="A24" s="296"/>
      <c r="B24" s="176" t="s">
        <v>104</v>
      </c>
      <c r="C24" s="172"/>
      <c r="D24" s="177">
        <f>SUM(D22:D23)</f>
        <v>0</v>
      </c>
      <c r="E24" s="178"/>
      <c r="F24" s="178"/>
      <c r="G24" s="175">
        <f>G22+G23</f>
        <v>0</v>
      </c>
    </row>
    <row r="25" spans="1:7" ht="80.099999999999994" customHeight="1">
      <c r="A25" s="179" t="s">
        <v>64</v>
      </c>
      <c r="B25" s="180"/>
      <c r="C25" s="226"/>
      <c r="D25" s="188"/>
      <c r="E25" s="189"/>
      <c r="F25" s="189"/>
      <c r="G25" s="183">
        <f>D25</f>
        <v>0</v>
      </c>
    </row>
    <row r="26" spans="1:7" ht="80.099999999999994" customHeight="1">
      <c r="A26" s="179" t="s">
        <v>65</v>
      </c>
      <c r="B26" s="180"/>
      <c r="C26" s="226"/>
      <c r="D26" s="188"/>
      <c r="E26" s="189"/>
      <c r="F26" s="189"/>
      <c r="G26" s="183">
        <f>D26</f>
        <v>0</v>
      </c>
    </row>
    <row r="27" spans="1:7" ht="80.099999999999994" customHeight="1">
      <c r="A27" s="179" t="s">
        <v>66</v>
      </c>
      <c r="B27" s="180"/>
      <c r="C27" s="226"/>
      <c r="D27" s="188"/>
      <c r="E27" s="189"/>
      <c r="F27" s="189"/>
      <c r="G27" s="183">
        <f>D27</f>
        <v>0</v>
      </c>
    </row>
    <row r="28" spans="1:7" ht="80.099999999999994" customHeight="1">
      <c r="A28" s="179" t="s">
        <v>67</v>
      </c>
      <c r="B28" s="180"/>
      <c r="C28" s="188"/>
      <c r="D28" s="188"/>
      <c r="E28" s="189"/>
      <c r="F28" s="189"/>
      <c r="G28" s="183">
        <f>D28</f>
        <v>0</v>
      </c>
    </row>
    <row r="29" spans="1:7" ht="30.6" customHeight="1">
      <c r="A29" s="191" t="s">
        <v>108</v>
      </c>
      <c r="B29" s="180"/>
      <c r="C29" s="226"/>
      <c r="D29" s="192">
        <f>(D22*500)+(D23*250)</f>
        <v>0</v>
      </c>
      <c r="E29" s="193"/>
      <c r="F29" s="193"/>
      <c r="G29" s="183">
        <f>D29</f>
        <v>0</v>
      </c>
    </row>
    <row r="30" spans="1:7" ht="30" customHeight="1">
      <c r="A30" s="287" t="s">
        <v>109</v>
      </c>
      <c r="B30" s="287"/>
      <c r="C30" s="287"/>
      <c r="D30" s="225">
        <f>SUM(D25:D29)</f>
        <v>0</v>
      </c>
      <c r="E30" s="194"/>
      <c r="F30" s="194"/>
      <c r="G30" s="225">
        <f>SUM(G25:G29)</f>
        <v>0</v>
      </c>
    </row>
    <row r="31" spans="1:7" ht="16.5">
      <c r="A31" s="288"/>
      <c r="B31" s="288"/>
      <c r="C31" s="288"/>
      <c r="D31" s="288"/>
      <c r="E31" s="195"/>
      <c r="F31" s="195"/>
    </row>
    <row r="32" spans="1:7" ht="16.5">
      <c r="A32" s="289" t="s">
        <v>110</v>
      </c>
      <c r="B32" s="289"/>
      <c r="C32" s="289"/>
      <c r="D32" s="289"/>
      <c r="E32" s="195"/>
      <c r="F32" s="195"/>
    </row>
    <row r="33" spans="1:7" ht="70.5" customHeight="1">
      <c r="A33" s="286"/>
      <c r="B33" s="222" t="s">
        <v>95</v>
      </c>
      <c r="C33" s="286" t="s">
        <v>96</v>
      </c>
      <c r="D33" s="222" t="str">
        <f>$D$8</f>
        <v>Period 2
24-25_P2
August 1st to March 31st</v>
      </c>
      <c r="E33" s="219"/>
      <c r="F33" s="219"/>
      <c r="G33" s="290" t="str">
        <f>$G$8</f>
        <v xml:space="preserve">
2024-2025
FORECAST
TOTAL
$
</v>
      </c>
    </row>
    <row r="34" spans="1:7" ht="40.35" customHeight="1">
      <c r="A34" s="286"/>
      <c r="B34" s="223" t="s">
        <v>99</v>
      </c>
      <c r="C34" s="286"/>
      <c r="D34" s="223" t="s">
        <v>100</v>
      </c>
      <c r="E34" s="220"/>
      <c r="F34" s="220"/>
      <c r="G34" s="291"/>
    </row>
    <row r="35" spans="1:7" ht="27" customHeight="1">
      <c r="A35" s="296" t="s">
        <v>101</v>
      </c>
      <c r="B35" s="171" t="s">
        <v>102</v>
      </c>
      <c r="C35" s="172"/>
      <c r="D35" s="227"/>
      <c r="E35" s="174"/>
      <c r="F35" s="174"/>
      <c r="G35" s="228">
        <f>D35</f>
        <v>0</v>
      </c>
    </row>
    <row r="36" spans="1:7" ht="28.5" customHeight="1">
      <c r="A36" s="296"/>
      <c r="B36" s="171" t="s">
        <v>103</v>
      </c>
      <c r="C36" s="172"/>
      <c r="D36" s="173"/>
      <c r="E36" s="174"/>
      <c r="F36" s="174"/>
      <c r="G36" s="228">
        <f>D36</f>
        <v>0</v>
      </c>
    </row>
    <row r="37" spans="1:7" ht="18.95" customHeight="1">
      <c r="A37" s="296"/>
      <c r="B37" s="176" t="s">
        <v>104</v>
      </c>
      <c r="C37" s="172"/>
      <c r="D37" s="177">
        <f>SUM(D35:D36)</f>
        <v>0</v>
      </c>
      <c r="E37" s="178"/>
      <c r="F37" s="178"/>
      <c r="G37" s="228">
        <f>G35+G36</f>
        <v>0</v>
      </c>
    </row>
    <row r="38" spans="1:7" ht="80.099999999999994" customHeight="1">
      <c r="A38" s="179" t="s">
        <v>64</v>
      </c>
      <c r="B38" s="196"/>
      <c r="C38" s="190"/>
      <c r="D38" s="188"/>
      <c r="E38" s="189"/>
      <c r="F38" s="189"/>
      <c r="G38" s="183">
        <f>D38</f>
        <v>0</v>
      </c>
    </row>
    <row r="39" spans="1:7" ht="80.099999999999994" customHeight="1">
      <c r="A39" s="179" t="s">
        <v>65</v>
      </c>
      <c r="B39" s="196"/>
      <c r="C39" s="190"/>
      <c r="D39" s="188"/>
      <c r="E39" s="189"/>
      <c r="F39" s="189"/>
      <c r="G39" s="183">
        <f>D39</f>
        <v>0</v>
      </c>
    </row>
    <row r="40" spans="1:7" ht="80.099999999999994" customHeight="1">
      <c r="A40" s="179" t="s">
        <v>66</v>
      </c>
      <c r="B40" s="196"/>
      <c r="C40" s="190"/>
      <c r="D40" s="188"/>
      <c r="E40" s="189"/>
      <c r="F40" s="189"/>
      <c r="G40" s="183">
        <f>D40</f>
        <v>0</v>
      </c>
    </row>
    <row r="41" spans="1:7" ht="80.099999999999994" customHeight="1">
      <c r="A41" s="179" t="s">
        <v>67</v>
      </c>
      <c r="B41" s="196"/>
      <c r="C41" s="190"/>
      <c r="D41" s="188"/>
      <c r="E41" s="189"/>
      <c r="F41" s="189"/>
      <c r="G41" s="183">
        <f>D41</f>
        <v>0</v>
      </c>
    </row>
    <row r="42" spans="1:7" ht="44.1" customHeight="1">
      <c r="A42" s="191" t="s">
        <v>108</v>
      </c>
      <c r="B42" s="197"/>
      <c r="C42" s="190"/>
      <c r="D42" s="192">
        <f>(D35*500)+(D36*250)</f>
        <v>0</v>
      </c>
      <c r="E42" s="193"/>
      <c r="F42" s="193"/>
      <c r="G42" s="183">
        <f>D42</f>
        <v>0</v>
      </c>
    </row>
    <row r="43" spans="1:7" ht="30" customHeight="1">
      <c r="A43" s="287" t="s">
        <v>111</v>
      </c>
      <c r="B43" s="287"/>
      <c r="C43" s="287"/>
      <c r="D43" s="225">
        <f>SUM(D38:D42)</f>
        <v>0</v>
      </c>
      <c r="E43" s="194"/>
      <c r="F43" s="194"/>
      <c r="G43" s="225">
        <f>SUM(G38:G42)</f>
        <v>0</v>
      </c>
    </row>
    <row r="44" spans="1:7">
      <c r="F44" s="210"/>
    </row>
    <row r="45" spans="1:7" ht="16.5">
      <c r="A45" s="297" t="s">
        <v>112</v>
      </c>
      <c r="B45" s="297"/>
      <c r="C45" s="297"/>
      <c r="D45" s="297"/>
      <c r="E45" s="195"/>
      <c r="F45" s="195"/>
    </row>
    <row r="46" spans="1:7" ht="72" customHeight="1">
      <c r="A46" s="286"/>
      <c r="B46" s="222" t="s">
        <v>95</v>
      </c>
      <c r="C46" s="286" t="s">
        <v>96</v>
      </c>
      <c r="D46" s="222" t="str">
        <f>$D$8</f>
        <v>Period 2
24-25_P2
August 1st to March 31st</v>
      </c>
      <c r="E46" s="219"/>
      <c r="F46" s="219"/>
      <c r="G46" s="290" t="str">
        <f>$G$8</f>
        <v xml:space="preserve">
2024-2025
FORECAST
TOTAL
$
</v>
      </c>
    </row>
    <row r="47" spans="1:7" ht="40.35" customHeight="1">
      <c r="A47" s="286"/>
      <c r="B47" s="223" t="s">
        <v>99</v>
      </c>
      <c r="C47" s="286"/>
      <c r="D47" s="223" t="s">
        <v>100</v>
      </c>
      <c r="E47" s="220"/>
      <c r="F47" s="220"/>
      <c r="G47" s="291"/>
    </row>
    <row r="48" spans="1:7" ht="80.099999999999994" customHeight="1">
      <c r="A48" s="179" t="s">
        <v>113</v>
      </c>
      <c r="B48" s="196"/>
      <c r="C48" s="190"/>
      <c r="D48" s="188"/>
      <c r="E48" s="189"/>
      <c r="F48" s="189"/>
      <c r="G48" s="199">
        <f>D48</f>
        <v>0</v>
      </c>
    </row>
    <row r="49" spans="1:7" ht="30" customHeight="1">
      <c r="A49" s="287" t="s">
        <v>114</v>
      </c>
      <c r="B49" s="287"/>
      <c r="C49" s="287"/>
      <c r="D49" s="225">
        <f>SUM(D48:D48)</f>
        <v>0</v>
      </c>
      <c r="E49" s="194"/>
      <c r="F49" s="194"/>
      <c r="G49" s="225">
        <f>SUM(G48:G48)</f>
        <v>0</v>
      </c>
    </row>
    <row r="50" spans="1:7">
      <c r="A50" s="295"/>
      <c r="B50" s="295"/>
      <c r="C50" s="295"/>
      <c r="D50" s="295"/>
      <c r="E50" s="200"/>
      <c r="F50" s="200"/>
    </row>
    <row r="51" spans="1:7" ht="16.5">
      <c r="A51" s="289" t="s">
        <v>115</v>
      </c>
      <c r="B51" s="289"/>
      <c r="C51" s="289"/>
      <c r="D51" s="289"/>
      <c r="E51" s="195"/>
      <c r="F51" s="195"/>
    </row>
    <row r="52" spans="1:7" ht="66" customHeight="1">
      <c r="A52" s="286"/>
      <c r="B52" s="286" t="s">
        <v>95</v>
      </c>
      <c r="C52" s="286" t="s">
        <v>96</v>
      </c>
      <c r="D52" s="222" t="str">
        <f>$D$8</f>
        <v>Period 2
24-25_P2
August 1st to March 31st</v>
      </c>
      <c r="E52" s="219"/>
      <c r="F52" s="219"/>
      <c r="G52" s="290" t="str">
        <f>$G$8</f>
        <v xml:space="preserve">
2024-2025
FORECAST
TOTAL
$
</v>
      </c>
    </row>
    <row r="53" spans="1:7" ht="55.35" customHeight="1">
      <c r="A53" s="286"/>
      <c r="B53" s="286"/>
      <c r="C53" s="286"/>
      <c r="D53" s="223" t="s">
        <v>100</v>
      </c>
      <c r="E53" s="220"/>
      <c r="F53" s="220"/>
      <c r="G53" s="291"/>
    </row>
    <row r="54" spans="1:7" ht="27.75" customHeight="1">
      <c r="A54" s="292" t="s">
        <v>116</v>
      </c>
      <c r="B54" s="171" t="s">
        <v>102</v>
      </c>
      <c r="C54" s="172"/>
      <c r="D54" s="177">
        <f>D10+D22+D35</f>
        <v>0</v>
      </c>
      <c r="E54" s="178"/>
      <c r="F54" s="178"/>
      <c r="G54" s="175">
        <f t="shared" ref="G54:G55" si="0">G10+G22+G35</f>
        <v>0</v>
      </c>
    </row>
    <row r="55" spans="1:7" ht="26.25" customHeight="1">
      <c r="A55" s="293"/>
      <c r="B55" s="171" t="s">
        <v>103</v>
      </c>
      <c r="C55" s="172"/>
      <c r="D55" s="177">
        <f>D11+D23+D36</f>
        <v>0</v>
      </c>
      <c r="E55" s="178"/>
      <c r="F55" s="178"/>
      <c r="G55" s="175">
        <f t="shared" si="0"/>
        <v>0</v>
      </c>
    </row>
    <row r="56" spans="1:7" ht="17.45" customHeight="1">
      <c r="A56" s="294"/>
      <c r="B56" s="176" t="s">
        <v>104</v>
      </c>
      <c r="C56" s="172"/>
      <c r="D56" s="177">
        <f>D54+D55</f>
        <v>0</v>
      </c>
      <c r="E56" s="178"/>
      <c r="F56" s="178"/>
      <c r="G56" s="175">
        <f>G54+G55</f>
        <v>0</v>
      </c>
    </row>
    <row r="57" spans="1:7" ht="15">
      <c r="A57" s="179" t="s">
        <v>64</v>
      </c>
      <c r="B57" s="196"/>
      <c r="C57" s="172"/>
      <c r="D57" s="201">
        <f>D13+D25+D38+D48</f>
        <v>0</v>
      </c>
      <c r="E57" s="202"/>
      <c r="F57" s="202"/>
      <c r="G57" s="199">
        <f>G13+G25+G38+G48</f>
        <v>0</v>
      </c>
    </row>
    <row r="58" spans="1:7" ht="15">
      <c r="A58" s="179" t="s">
        <v>65</v>
      </c>
      <c r="B58" s="196"/>
      <c r="C58" s="172"/>
      <c r="D58" s="201">
        <f t="shared" ref="D58:G60" si="1">D14+D26+D39</f>
        <v>0</v>
      </c>
      <c r="E58" s="202"/>
      <c r="F58" s="202"/>
      <c r="G58" s="199">
        <f t="shared" si="1"/>
        <v>0</v>
      </c>
    </row>
    <row r="59" spans="1:7" ht="15">
      <c r="A59" s="179" t="s">
        <v>66</v>
      </c>
      <c r="B59" s="196"/>
      <c r="C59" s="172"/>
      <c r="D59" s="201">
        <f t="shared" si="1"/>
        <v>0</v>
      </c>
      <c r="E59" s="202"/>
      <c r="F59" s="202"/>
      <c r="G59" s="199">
        <f t="shared" si="1"/>
        <v>0</v>
      </c>
    </row>
    <row r="60" spans="1:7" ht="14.45" customHeight="1">
      <c r="A60" s="179" t="s">
        <v>67</v>
      </c>
      <c r="B60" s="196"/>
      <c r="C60" s="172"/>
      <c r="D60" s="201">
        <f t="shared" si="1"/>
        <v>0</v>
      </c>
      <c r="E60" s="202"/>
      <c r="F60" s="202"/>
      <c r="G60" s="199">
        <f t="shared" si="1"/>
        <v>0</v>
      </c>
    </row>
    <row r="61" spans="1:7" ht="15">
      <c r="A61" s="179" t="s">
        <v>78</v>
      </c>
      <c r="B61" s="203"/>
      <c r="C61" s="172"/>
      <c r="D61" s="201">
        <f>D29+D42</f>
        <v>0</v>
      </c>
      <c r="E61" s="202"/>
      <c r="F61" s="202"/>
      <c r="G61" s="199">
        <f>G29+G42</f>
        <v>0</v>
      </c>
    </row>
    <row r="62" spans="1:7" ht="18.95" customHeight="1">
      <c r="A62" s="285" t="s">
        <v>117</v>
      </c>
      <c r="B62" s="285"/>
      <c r="C62" s="285"/>
      <c r="D62" s="224">
        <f>SUM(D57:D61)</f>
        <v>0</v>
      </c>
      <c r="E62" s="186"/>
      <c r="F62" s="186"/>
      <c r="G62" s="224">
        <f>SUM(G57:G61)</f>
        <v>0</v>
      </c>
    </row>
    <row r="63" spans="1:7" ht="99.95" customHeight="1">
      <c r="A63" s="204" t="s">
        <v>118</v>
      </c>
      <c r="B63" s="205"/>
      <c r="C63" s="206"/>
      <c r="D63" s="206"/>
      <c r="E63" s="207"/>
      <c r="F63" s="207"/>
      <c r="G63" s="208">
        <f>D63</f>
        <v>0</v>
      </c>
    </row>
    <row r="64" spans="1:7" ht="99.95" customHeight="1">
      <c r="A64" s="209" t="s">
        <v>119</v>
      </c>
      <c r="B64" s="205"/>
      <c r="C64" s="206"/>
      <c r="D64" s="206"/>
      <c r="E64" s="207"/>
      <c r="F64" s="207"/>
      <c r="G64" s="208">
        <f>D64</f>
        <v>0</v>
      </c>
    </row>
    <row r="65" spans="1:7" ht="18.600000000000001" customHeight="1">
      <c r="A65" s="285" t="s">
        <v>120</v>
      </c>
      <c r="B65" s="285"/>
      <c r="C65" s="285"/>
      <c r="D65" s="224">
        <f>SUM(D63:D64)</f>
        <v>0</v>
      </c>
      <c r="E65" s="186"/>
      <c r="F65" s="186"/>
      <c r="G65" s="185">
        <f>SUM(G63:G64)</f>
        <v>0</v>
      </c>
    </row>
    <row r="66" spans="1:7" ht="18.600000000000001" customHeight="1">
      <c r="A66" s="285" t="s">
        <v>121</v>
      </c>
      <c r="B66" s="285"/>
      <c r="C66" s="285"/>
      <c r="D66" s="224">
        <f>D62+A46+D65</f>
        <v>0</v>
      </c>
      <c r="E66" s="186"/>
      <c r="F66" s="186"/>
      <c r="G66" s="185">
        <f>G62+G65</f>
        <v>0</v>
      </c>
    </row>
  </sheetData>
  <sheetProtection algorithmName="SHA-512" hashValue="M3a6km5HutNgvlwEEDZrCiUGWAOIu1nI2JuBJLWFiW1/hYY6QXo7Udhg+pnC8XoeEcL+8kfDPIHugFKegLplJQ==" saltValue="PPLzdIV/NYkETL0FhCJS3g==" spinCount="100000" sheet="1" objects="1" scenarios="1"/>
  <mergeCells count="37">
    <mergeCell ref="A1:D1"/>
    <mergeCell ref="A2:D2"/>
    <mergeCell ref="A7:D7"/>
    <mergeCell ref="A8:A9"/>
    <mergeCell ref="C8:C9"/>
    <mergeCell ref="G8:G9"/>
    <mergeCell ref="A10:A12"/>
    <mergeCell ref="A17:C17"/>
    <mergeCell ref="A18:D18"/>
    <mergeCell ref="A19:D19"/>
    <mergeCell ref="A20:A21"/>
    <mergeCell ref="C20:C21"/>
    <mergeCell ref="G20:G21"/>
    <mergeCell ref="G46:G47"/>
    <mergeCell ref="A49:C49"/>
    <mergeCell ref="G33:G34"/>
    <mergeCell ref="A35:A37"/>
    <mergeCell ref="A43:C43"/>
    <mergeCell ref="A45:D45"/>
    <mergeCell ref="A33:A34"/>
    <mergeCell ref="C33:C34"/>
    <mergeCell ref="A22:A24"/>
    <mergeCell ref="G52:G53"/>
    <mergeCell ref="A54:A56"/>
    <mergeCell ref="A62:C62"/>
    <mergeCell ref="A50:D50"/>
    <mergeCell ref="A51:D51"/>
    <mergeCell ref="A52:A53"/>
    <mergeCell ref="B52:B53"/>
    <mergeCell ref="C52:C53"/>
    <mergeCell ref="A65:C65"/>
    <mergeCell ref="A66:C66"/>
    <mergeCell ref="A46:A47"/>
    <mergeCell ref="C46:C47"/>
    <mergeCell ref="A30:C30"/>
    <mergeCell ref="A31:D31"/>
    <mergeCell ref="A32:D32"/>
  </mergeCells>
  <conditionalFormatting sqref="C16">
    <cfRule type="cellIs" dxfId="17" priority="3" operator="greaterThan">
      <formula>6000</formula>
    </cfRule>
  </conditionalFormatting>
  <conditionalFormatting sqref="C41">
    <cfRule type="cellIs" dxfId="16" priority="1" operator="greaterThan">
      <formula>6000</formula>
    </cfRule>
  </conditionalFormatting>
  <pageMargins left="0.70866141732283472" right="0.70866141732283472" top="0.74803149606299213" bottom="0.74803149606299213" header="0.31496062992125984" footer="0.31496062992125984"/>
  <pageSetup paperSize="5" scale="41" orientation="portrait" r:id="rId1"/>
  <ignoredErrors>
    <ignoredError sqref="G20 D33 G33 D46 G46 D52 G52" unlockedFormula="1"/>
    <ignoredError sqref="G37 G12 G24"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79D81-FC94-4A45-B8F4-E36C0D293109}">
  <sheetPr codeName="Feuil5">
    <tabColor theme="0" tint="-4.9989318521683403E-2"/>
  </sheetPr>
  <dimension ref="A1:K66"/>
  <sheetViews>
    <sheetView showGridLines="0" zoomScale="80" zoomScaleNormal="80" zoomScaleSheetLayoutView="100" workbookViewId="0">
      <pane xSplit="1" ySplit="5" topLeftCell="B48" activePane="bottomRight" state="frozen"/>
      <selection pane="topRight" activeCell="M62" sqref="M62"/>
      <selection pane="bottomLeft" activeCell="M62" sqref="M62"/>
      <selection pane="bottomRight" activeCell="J8" sqref="J8:J9"/>
    </sheetView>
  </sheetViews>
  <sheetFormatPr defaultColWidth="11.375" defaultRowHeight="14.25"/>
  <cols>
    <col min="1" max="1" width="66.25" style="166" customWidth="1"/>
    <col min="2" max="2" width="85.625" style="166" customWidth="1"/>
    <col min="3" max="3" width="14.375" style="210" customWidth="1"/>
    <col min="4" max="4" width="25.375" style="210" customWidth="1"/>
    <col min="5" max="5" width="1.625" style="210" customWidth="1"/>
    <col min="6" max="6" width="85.625" style="166" customWidth="1"/>
    <col min="7" max="7" width="14.375" style="166" customWidth="1"/>
    <col min="8" max="8" width="25.625" style="166" customWidth="1"/>
    <col min="9" max="9" width="1.875" style="166" customWidth="1"/>
    <col min="10" max="10" width="25.625" style="166" customWidth="1"/>
    <col min="11" max="16384" width="11.375" style="166"/>
  </cols>
  <sheetData>
    <row r="1" spans="1:11" ht="73.5" customHeight="1" thickBot="1">
      <c r="A1" s="245" t="s">
        <v>122</v>
      </c>
      <c r="B1" s="245"/>
      <c r="C1" s="245"/>
      <c r="D1" s="245"/>
      <c r="E1" s="166"/>
    </row>
    <row r="2" spans="1:11" ht="15" thickTop="1">
      <c r="A2" s="299"/>
      <c r="B2" s="299"/>
      <c r="C2" s="299"/>
      <c r="D2" s="299"/>
      <c r="E2" s="166"/>
    </row>
    <row r="3" spans="1:11" ht="16.5">
      <c r="A3" s="211" t="s">
        <v>91</v>
      </c>
      <c r="B3" s="168">
        <f>BUDGET!C4</f>
        <v>0</v>
      </c>
      <c r="C3" s="195"/>
      <c r="D3" s="195"/>
      <c r="E3" s="169"/>
      <c r="F3" s="213"/>
      <c r="G3" s="213"/>
      <c r="I3" s="169"/>
    </row>
    <row r="4" spans="1:11" ht="16.5">
      <c r="A4" s="214" t="s">
        <v>92</v>
      </c>
      <c r="B4" s="168">
        <f>BUDGET!C5</f>
        <v>0</v>
      </c>
      <c r="C4" s="221"/>
      <c r="D4" s="221"/>
      <c r="E4" s="170"/>
      <c r="F4" s="216"/>
      <c r="G4" s="216"/>
      <c r="I4" s="170"/>
    </row>
    <row r="5" spans="1:11" s="234" customFormat="1" ht="18.600000000000001" customHeight="1">
      <c r="A5" s="230" t="s">
        <v>93</v>
      </c>
      <c r="B5" s="231">
        <f>BUDGET!C6</f>
        <v>0</v>
      </c>
      <c r="C5" s="230"/>
      <c r="D5" s="230"/>
      <c r="E5" s="233"/>
      <c r="F5" s="235"/>
      <c r="G5" s="235"/>
      <c r="I5" s="233"/>
    </row>
    <row r="6" spans="1:11" ht="16.5">
      <c r="A6" s="211"/>
      <c r="B6" s="211"/>
      <c r="C6" s="211"/>
      <c r="D6" s="211"/>
      <c r="E6" s="218"/>
      <c r="F6" s="217"/>
      <c r="G6" s="217"/>
      <c r="I6" s="218"/>
    </row>
    <row r="7" spans="1:11" s="119" customFormat="1" ht="16.5">
      <c r="A7" s="289" t="s">
        <v>94</v>
      </c>
      <c r="B7" s="289"/>
      <c r="C7" s="289"/>
      <c r="D7" s="289"/>
    </row>
    <row r="8" spans="1:11" ht="62.1" customHeight="1">
      <c r="A8" s="286"/>
      <c r="B8" s="222" t="s">
        <v>95</v>
      </c>
      <c r="C8" s="286" t="s">
        <v>96</v>
      </c>
      <c r="D8" s="222" t="s">
        <v>123</v>
      </c>
      <c r="E8" s="219"/>
      <c r="F8" s="222" t="s">
        <v>95</v>
      </c>
      <c r="G8" s="286" t="s">
        <v>96</v>
      </c>
      <c r="H8" s="222" t="s">
        <v>124</v>
      </c>
      <c r="I8" s="219"/>
      <c r="J8" s="290" t="s">
        <v>125</v>
      </c>
    </row>
    <row r="9" spans="1:11" ht="41.1" customHeight="1">
      <c r="A9" s="286"/>
      <c r="B9" s="223" t="s">
        <v>99</v>
      </c>
      <c r="C9" s="286"/>
      <c r="D9" s="223" t="s">
        <v>100</v>
      </c>
      <c r="E9" s="220"/>
      <c r="F9" s="223" t="s">
        <v>99</v>
      </c>
      <c r="G9" s="286"/>
      <c r="H9" s="223" t="s">
        <v>100</v>
      </c>
      <c r="I9" s="220"/>
      <c r="J9" s="291"/>
    </row>
    <row r="10" spans="1:11" ht="27.75" customHeight="1">
      <c r="A10" s="296" t="s">
        <v>101</v>
      </c>
      <c r="B10" s="171" t="s">
        <v>102</v>
      </c>
      <c r="C10" s="172"/>
      <c r="D10" s="173"/>
      <c r="E10" s="174"/>
      <c r="F10" s="171" t="s">
        <v>102</v>
      </c>
      <c r="G10" s="172"/>
      <c r="H10" s="173"/>
      <c r="I10" s="174"/>
      <c r="J10" s="175">
        <f>D10+H10</f>
        <v>0</v>
      </c>
    </row>
    <row r="11" spans="1:11" ht="26.25" customHeight="1">
      <c r="A11" s="296"/>
      <c r="B11" s="171" t="s">
        <v>103</v>
      </c>
      <c r="C11" s="172"/>
      <c r="D11" s="173"/>
      <c r="E11" s="174"/>
      <c r="F11" s="171" t="s">
        <v>103</v>
      </c>
      <c r="G11" s="172"/>
      <c r="H11" s="173"/>
      <c r="I11" s="174"/>
      <c r="J11" s="175">
        <f>D11+H11</f>
        <v>0</v>
      </c>
    </row>
    <row r="12" spans="1:11" ht="18.95" customHeight="1">
      <c r="A12" s="296"/>
      <c r="B12" s="176" t="s">
        <v>104</v>
      </c>
      <c r="C12" s="172"/>
      <c r="D12" s="177">
        <f>SUM(D10:D11)</f>
        <v>0</v>
      </c>
      <c r="E12" s="178"/>
      <c r="F12" s="176" t="s">
        <v>104</v>
      </c>
      <c r="G12" s="172"/>
      <c r="H12" s="177">
        <f>SUM(H10:H11)</f>
        <v>0</v>
      </c>
      <c r="I12" s="178"/>
      <c r="J12" s="175">
        <f>J10+J11</f>
        <v>0</v>
      </c>
    </row>
    <row r="13" spans="1:11" ht="80.099999999999994" customHeight="1">
      <c r="A13" s="179" t="s">
        <v>64</v>
      </c>
      <c r="B13" s="180"/>
      <c r="C13" s="226"/>
      <c r="D13" s="181"/>
      <c r="E13" s="182"/>
      <c r="F13" s="180"/>
      <c r="G13" s="226"/>
      <c r="H13" s="181"/>
      <c r="I13" s="182"/>
      <c r="J13" s="183">
        <f>D13+H13</f>
        <v>0</v>
      </c>
    </row>
    <row r="14" spans="1:11" ht="80.099999999999994" customHeight="1">
      <c r="A14" s="179" t="s">
        <v>65</v>
      </c>
      <c r="B14" s="180"/>
      <c r="C14" s="226"/>
      <c r="D14" s="181"/>
      <c r="E14" s="182"/>
      <c r="F14" s="180"/>
      <c r="G14" s="226"/>
      <c r="H14" s="181"/>
      <c r="I14" s="182"/>
      <c r="J14" s="183">
        <f t="shared" ref="J14:J16" si="0">D14+H14</f>
        <v>0</v>
      </c>
      <c r="K14" s="166" t="s">
        <v>105</v>
      </c>
    </row>
    <row r="15" spans="1:11" ht="80.099999999999994" customHeight="1">
      <c r="A15" s="179" t="s">
        <v>66</v>
      </c>
      <c r="B15" s="180"/>
      <c r="C15" s="226"/>
      <c r="D15" s="181"/>
      <c r="E15" s="182"/>
      <c r="F15" s="180"/>
      <c r="G15" s="226"/>
      <c r="H15" s="181"/>
      <c r="I15" s="182"/>
      <c r="J15" s="183">
        <f t="shared" si="0"/>
        <v>0</v>
      </c>
    </row>
    <row r="16" spans="1:11" ht="80.099999999999994" customHeight="1">
      <c r="A16" s="179" t="s">
        <v>67</v>
      </c>
      <c r="B16" s="180"/>
      <c r="C16" s="184"/>
      <c r="D16" s="181"/>
      <c r="E16" s="182"/>
      <c r="F16" s="180"/>
      <c r="G16" s="181"/>
      <c r="H16" s="181"/>
      <c r="I16" s="182"/>
      <c r="J16" s="183">
        <f t="shared" si="0"/>
        <v>0</v>
      </c>
    </row>
    <row r="17" spans="1:10" ht="31.5" customHeight="1">
      <c r="A17" s="287" t="s">
        <v>106</v>
      </c>
      <c r="B17" s="287"/>
      <c r="C17" s="287"/>
      <c r="D17" s="224">
        <f>SUM(D13:D16)</f>
        <v>0</v>
      </c>
      <c r="E17" s="186"/>
      <c r="F17" s="300" t="s">
        <v>106</v>
      </c>
      <c r="G17" s="301"/>
      <c r="H17" s="224">
        <f>SUM(H13:H16)</f>
        <v>0</v>
      </c>
      <c r="I17" s="186"/>
      <c r="J17" s="224">
        <f>SUM(J13:J16)</f>
        <v>0</v>
      </c>
    </row>
    <row r="18" spans="1:10">
      <c r="A18" s="298"/>
      <c r="B18" s="298"/>
      <c r="C18" s="298"/>
      <c r="D18" s="298"/>
      <c r="E18" s="187"/>
      <c r="F18" s="187"/>
      <c r="G18" s="187"/>
      <c r="I18" s="187"/>
    </row>
    <row r="19" spans="1:10" ht="16.5">
      <c r="A19" s="289" t="s">
        <v>107</v>
      </c>
      <c r="B19" s="289"/>
      <c r="C19" s="289"/>
      <c r="D19" s="289"/>
      <c r="E19" s="195"/>
      <c r="F19" s="198"/>
      <c r="G19" s="198"/>
      <c r="I19" s="195"/>
    </row>
    <row r="20" spans="1:10" ht="75" customHeight="1">
      <c r="A20" s="286"/>
      <c r="B20" s="222" t="s">
        <v>95</v>
      </c>
      <c r="C20" s="286" t="s">
        <v>96</v>
      </c>
      <c r="D20" s="222" t="str">
        <f>$D$8</f>
        <v>Period 1
25-26_P1
April 1st to July 31st</v>
      </c>
      <c r="E20" s="219"/>
      <c r="F20" s="222" t="s">
        <v>95</v>
      </c>
      <c r="G20" s="286" t="s">
        <v>96</v>
      </c>
      <c r="H20" s="222" t="str">
        <f>$H$8</f>
        <v>Period 2
25-26_P2
August 1st to March 31st</v>
      </c>
      <c r="I20" s="219"/>
      <c r="J20" s="290" t="str">
        <f>$J$8</f>
        <v xml:space="preserve">
2025-2026
FORECAST
TOTAL
$
</v>
      </c>
    </row>
    <row r="21" spans="1:10" ht="40.5" customHeight="1">
      <c r="A21" s="286"/>
      <c r="B21" s="223" t="s">
        <v>99</v>
      </c>
      <c r="C21" s="286"/>
      <c r="D21" s="223" t="s">
        <v>100</v>
      </c>
      <c r="E21" s="220"/>
      <c r="F21" s="223" t="s">
        <v>99</v>
      </c>
      <c r="G21" s="286"/>
      <c r="H21" s="223" t="s">
        <v>100</v>
      </c>
      <c r="I21" s="220"/>
      <c r="J21" s="291"/>
    </row>
    <row r="22" spans="1:10" ht="29.25" customHeight="1">
      <c r="A22" s="296" t="s">
        <v>101</v>
      </c>
      <c r="B22" s="171" t="s">
        <v>102</v>
      </c>
      <c r="C22" s="172"/>
      <c r="D22" s="173"/>
      <c r="E22" s="174"/>
      <c r="F22" s="171" t="s">
        <v>102</v>
      </c>
      <c r="G22" s="172"/>
      <c r="H22" s="173"/>
      <c r="I22" s="174"/>
      <c r="J22" s="175">
        <f>D22+H22</f>
        <v>0</v>
      </c>
    </row>
    <row r="23" spans="1:10" ht="30" customHeight="1">
      <c r="A23" s="296"/>
      <c r="B23" s="171" t="s">
        <v>103</v>
      </c>
      <c r="C23" s="172"/>
      <c r="D23" s="173"/>
      <c r="E23" s="174"/>
      <c r="F23" s="171" t="s">
        <v>103</v>
      </c>
      <c r="G23" s="172"/>
      <c r="H23" s="173"/>
      <c r="I23" s="174"/>
      <c r="J23" s="175">
        <f t="shared" ref="J23" si="1">D23+H23</f>
        <v>0</v>
      </c>
    </row>
    <row r="24" spans="1:10" ht="19.5" customHeight="1">
      <c r="A24" s="296"/>
      <c r="B24" s="176" t="s">
        <v>104</v>
      </c>
      <c r="C24" s="172"/>
      <c r="D24" s="177">
        <f>SUM(D22:D23)</f>
        <v>0</v>
      </c>
      <c r="E24" s="178"/>
      <c r="F24" s="176" t="s">
        <v>104</v>
      </c>
      <c r="G24" s="172"/>
      <c r="H24" s="177">
        <f>SUM(H22:H23)</f>
        <v>0</v>
      </c>
      <c r="I24" s="178"/>
      <c r="J24" s="175">
        <f>J22+J23</f>
        <v>0</v>
      </c>
    </row>
    <row r="25" spans="1:10" ht="80.099999999999994" customHeight="1">
      <c r="A25" s="179" t="s">
        <v>64</v>
      </c>
      <c r="B25" s="180"/>
      <c r="C25" s="226"/>
      <c r="D25" s="188"/>
      <c r="E25" s="189"/>
      <c r="F25" s="180"/>
      <c r="G25" s="188"/>
      <c r="H25" s="188"/>
      <c r="I25" s="189"/>
      <c r="J25" s="183">
        <f>D25+H25</f>
        <v>0</v>
      </c>
    </row>
    <row r="26" spans="1:10" ht="80.099999999999994" customHeight="1">
      <c r="A26" s="179" t="s">
        <v>65</v>
      </c>
      <c r="B26" s="180"/>
      <c r="C26" s="226"/>
      <c r="D26" s="188"/>
      <c r="E26" s="189"/>
      <c r="F26" s="180"/>
      <c r="G26" s="188"/>
      <c r="H26" s="188"/>
      <c r="I26" s="189"/>
      <c r="J26" s="183">
        <f t="shared" ref="J26:J29" si="2">D26+H26</f>
        <v>0</v>
      </c>
    </row>
    <row r="27" spans="1:10" ht="80.099999999999994" customHeight="1">
      <c r="A27" s="179" t="s">
        <v>66</v>
      </c>
      <c r="B27" s="180"/>
      <c r="C27" s="226"/>
      <c r="D27" s="188"/>
      <c r="E27" s="189"/>
      <c r="F27" s="180"/>
      <c r="G27" s="188"/>
      <c r="H27" s="188"/>
      <c r="I27" s="189"/>
      <c r="J27" s="183">
        <f t="shared" si="2"/>
        <v>0</v>
      </c>
    </row>
    <row r="28" spans="1:10" ht="80.099999999999994" customHeight="1">
      <c r="A28" s="179" t="s">
        <v>67</v>
      </c>
      <c r="B28" s="180"/>
      <c r="C28" s="190"/>
      <c r="D28" s="188"/>
      <c r="E28" s="189"/>
      <c r="F28" s="180"/>
      <c r="G28" s="188"/>
      <c r="H28" s="188"/>
      <c r="I28" s="189"/>
      <c r="J28" s="183">
        <f t="shared" si="2"/>
        <v>0</v>
      </c>
    </row>
    <row r="29" spans="1:10" ht="30.6" customHeight="1">
      <c r="A29" s="191" t="s">
        <v>108</v>
      </c>
      <c r="B29" s="180"/>
      <c r="C29" s="226"/>
      <c r="D29" s="192">
        <f>(D22*500)+(D23*250)</f>
        <v>0</v>
      </c>
      <c r="E29" s="193"/>
      <c r="F29" s="180"/>
      <c r="G29" s="181"/>
      <c r="H29" s="192">
        <f>(H22*500)+(H23*250)</f>
        <v>0</v>
      </c>
      <c r="I29" s="193"/>
      <c r="J29" s="183">
        <f t="shared" si="2"/>
        <v>0</v>
      </c>
    </row>
    <row r="30" spans="1:10" ht="30" customHeight="1">
      <c r="A30" s="287" t="s">
        <v>109</v>
      </c>
      <c r="B30" s="287"/>
      <c r="C30" s="287"/>
      <c r="D30" s="225">
        <f>SUM(D25:D29)</f>
        <v>0</v>
      </c>
      <c r="E30" s="194"/>
      <c r="F30" s="300" t="s">
        <v>109</v>
      </c>
      <c r="G30" s="301"/>
      <c r="H30" s="225">
        <f>SUM(H25:H29)</f>
        <v>0</v>
      </c>
      <c r="I30" s="194"/>
      <c r="J30" s="225">
        <f>SUM(J25:J29)</f>
        <v>0</v>
      </c>
    </row>
    <row r="31" spans="1:10" ht="16.5">
      <c r="A31" s="288"/>
      <c r="B31" s="288"/>
      <c r="C31" s="288"/>
      <c r="D31" s="288"/>
      <c r="E31" s="195"/>
      <c r="F31" s="198"/>
      <c r="G31" s="198"/>
      <c r="I31" s="195"/>
    </row>
    <row r="32" spans="1:10" ht="16.5">
      <c r="A32" s="289" t="s">
        <v>110</v>
      </c>
      <c r="B32" s="289"/>
      <c r="C32" s="289"/>
      <c r="D32" s="289"/>
      <c r="E32" s="195"/>
      <c r="F32" s="198"/>
      <c r="G32" s="198"/>
      <c r="I32" s="195"/>
    </row>
    <row r="33" spans="1:10" ht="70.5" customHeight="1">
      <c r="A33" s="286"/>
      <c r="B33" s="222" t="s">
        <v>95</v>
      </c>
      <c r="C33" s="286" t="s">
        <v>96</v>
      </c>
      <c r="D33" s="222" t="str">
        <f>$D$8</f>
        <v>Period 1
25-26_P1
April 1st to July 31st</v>
      </c>
      <c r="E33" s="219"/>
      <c r="F33" s="222" t="s">
        <v>95</v>
      </c>
      <c r="G33" s="286" t="s">
        <v>96</v>
      </c>
      <c r="H33" s="222" t="str">
        <f>$H$8</f>
        <v>Period 2
25-26_P2
August 1st to March 31st</v>
      </c>
      <c r="I33" s="219"/>
      <c r="J33" s="290" t="str">
        <f>$J$8</f>
        <v xml:space="preserve">
2025-2026
FORECAST
TOTAL
$
</v>
      </c>
    </row>
    <row r="34" spans="1:10" ht="40.35" customHeight="1">
      <c r="A34" s="286"/>
      <c r="B34" s="223" t="s">
        <v>99</v>
      </c>
      <c r="C34" s="286"/>
      <c r="D34" s="223" t="s">
        <v>100</v>
      </c>
      <c r="E34" s="220"/>
      <c r="F34" s="223" t="s">
        <v>99</v>
      </c>
      <c r="G34" s="286"/>
      <c r="H34" s="223" t="s">
        <v>100</v>
      </c>
      <c r="I34" s="220"/>
      <c r="J34" s="291"/>
    </row>
    <row r="35" spans="1:10" ht="27" customHeight="1">
      <c r="A35" s="296" t="s">
        <v>101</v>
      </c>
      <c r="B35" s="171" t="s">
        <v>102</v>
      </c>
      <c r="C35" s="172"/>
      <c r="D35" s="227"/>
      <c r="E35" s="174"/>
      <c r="F35" s="171" t="s">
        <v>102</v>
      </c>
      <c r="G35" s="172"/>
      <c r="H35" s="173"/>
      <c r="I35" s="174"/>
      <c r="J35" s="228">
        <f>D35+H35</f>
        <v>0</v>
      </c>
    </row>
    <row r="36" spans="1:10" ht="28.5" customHeight="1">
      <c r="A36" s="296"/>
      <c r="B36" s="171" t="s">
        <v>103</v>
      </c>
      <c r="C36" s="172"/>
      <c r="D36" s="173"/>
      <c r="E36" s="174"/>
      <c r="F36" s="171" t="s">
        <v>103</v>
      </c>
      <c r="G36" s="172"/>
      <c r="H36" s="173"/>
      <c r="I36" s="174"/>
      <c r="J36" s="228">
        <f>D36+H36</f>
        <v>0</v>
      </c>
    </row>
    <row r="37" spans="1:10" ht="18.95" customHeight="1">
      <c r="A37" s="296"/>
      <c r="B37" s="176" t="s">
        <v>104</v>
      </c>
      <c r="C37" s="172"/>
      <c r="D37" s="177">
        <f>SUM(D35:D36)</f>
        <v>0</v>
      </c>
      <c r="E37" s="178"/>
      <c r="F37" s="176" t="s">
        <v>104</v>
      </c>
      <c r="G37" s="172"/>
      <c r="H37" s="177">
        <f>SUM(H35:H36)</f>
        <v>0</v>
      </c>
      <c r="I37" s="178"/>
      <c r="J37" s="228">
        <f>J35+J36</f>
        <v>0</v>
      </c>
    </row>
    <row r="38" spans="1:10" ht="80.099999999999994" customHeight="1">
      <c r="A38" s="179" t="s">
        <v>64</v>
      </c>
      <c r="B38" s="196"/>
      <c r="C38" s="190"/>
      <c r="D38" s="188"/>
      <c r="E38" s="189"/>
      <c r="F38" s="196"/>
      <c r="G38" s="188"/>
      <c r="H38" s="188"/>
      <c r="I38" s="189"/>
      <c r="J38" s="183">
        <f>D38+H38</f>
        <v>0</v>
      </c>
    </row>
    <row r="39" spans="1:10" ht="80.099999999999994" customHeight="1">
      <c r="A39" s="179" t="s">
        <v>65</v>
      </c>
      <c r="B39" s="196"/>
      <c r="C39" s="190"/>
      <c r="D39" s="188"/>
      <c r="E39" s="189"/>
      <c r="F39" s="196"/>
      <c r="G39" s="188"/>
      <c r="H39" s="188"/>
      <c r="I39" s="189"/>
      <c r="J39" s="183">
        <f t="shared" ref="J39:J41" si="3">D39+H39</f>
        <v>0</v>
      </c>
    </row>
    <row r="40" spans="1:10" ht="80.099999999999994" customHeight="1">
      <c r="A40" s="179" t="s">
        <v>66</v>
      </c>
      <c r="B40" s="196"/>
      <c r="C40" s="190"/>
      <c r="D40" s="188"/>
      <c r="E40" s="189"/>
      <c r="F40" s="196"/>
      <c r="G40" s="188"/>
      <c r="H40" s="188"/>
      <c r="I40" s="189"/>
      <c r="J40" s="183">
        <f t="shared" si="3"/>
        <v>0</v>
      </c>
    </row>
    <row r="41" spans="1:10" ht="80.099999999999994" customHeight="1">
      <c r="A41" s="179" t="s">
        <v>67</v>
      </c>
      <c r="B41" s="196"/>
      <c r="C41" s="190"/>
      <c r="D41" s="188"/>
      <c r="E41" s="189"/>
      <c r="F41" s="196"/>
      <c r="G41" s="188"/>
      <c r="H41" s="188"/>
      <c r="I41" s="189"/>
      <c r="J41" s="183">
        <f t="shared" si="3"/>
        <v>0</v>
      </c>
    </row>
    <row r="42" spans="1:10" ht="44.1" customHeight="1">
      <c r="A42" s="191" t="s">
        <v>108</v>
      </c>
      <c r="B42" s="197"/>
      <c r="C42" s="190"/>
      <c r="D42" s="192">
        <f>(D35*500)+(D36*250)</f>
        <v>0</v>
      </c>
      <c r="E42" s="193"/>
      <c r="F42" s="197"/>
      <c r="G42" s="181"/>
      <c r="H42" s="192">
        <f>(H35*500)+(H36*250)</f>
        <v>0</v>
      </c>
      <c r="I42" s="193"/>
      <c r="J42" s="183">
        <f>D42+H42</f>
        <v>0</v>
      </c>
    </row>
    <row r="43" spans="1:10" ht="30" customHeight="1">
      <c r="A43" s="287" t="s">
        <v>111</v>
      </c>
      <c r="B43" s="287"/>
      <c r="C43" s="287"/>
      <c r="D43" s="225">
        <f>SUM(D38:D42)</f>
        <v>0</v>
      </c>
      <c r="E43" s="194"/>
      <c r="F43" s="300" t="s">
        <v>111</v>
      </c>
      <c r="G43" s="301"/>
      <c r="H43" s="225">
        <f>SUM(H38:H42)</f>
        <v>0</v>
      </c>
      <c r="I43" s="194"/>
      <c r="J43" s="225">
        <f>SUM(J38:J42)</f>
        <v>0</v>
      </c>
    </row>
    <row r="44" spans="1:10">
      <c r="G44" s="210"/>
      <c r="H44" s="210"/>
      <c r="I44" s="210"/>
    </row>
    <row r="45" spans="1:10" ht="16.5">
      <c r="A45" s="297" t="s">
        <v>112</v>
      </c>
      <c r="B45" s="297"/>
      <c r="C45" s="297"/>
      <c r="D45" s="297"/>
      <c r="E45" s="195"/>
      <c r="F45" s="198"/>
      <c r="G45" s="198"/>
      <c r="I45" s="195"/>
    </row>
    <row r="46" spans="1:10" ht="72" customHeight="1">
      <c r="A46" s="286"/>
      <c r="B46" s="222" t="s">
        <v>95</v>
      </c>
      <c r="C46" s="286" t="s">
        <v>96</v>
      </c>
      <c r="D46" s="222" t="str">
        <f>$D$8</f>
        <v>Period 1
25-26_P1
April 1st to July 31st</v>
      </c>
      <c r="E46" s="219"/>
      <c r="F46" s="222" t="s">
        <v>95</v>
      </c>
      <c r="G46" s="286" t="s">
        <v>96</v>
      </c>
      <c r="H46" s="222" t="str">
        <f>$H$8</f>
        <v>Period 2
25-26_P2
August 1st to March 31st</v>
      </c>
      <c r="I46" s="219"/>
      <c r="J46" s="290" t="str">
        <f>$J$8</f>
        <v xml:space="preserve">
2025-2026
FORECAST
TOTAL
$
</v>
      </c>
    </row>
    <row r="47" spans="1:10" ht="40.35" customHeight="1">
      <c r="A47" s="286"/>
      <c r="B47" s="223" t="s">
        <v>99</v>
      </c>
      <c r="C47" s="286"/>
      <c r="D47" s="223" t="s">
        <v>100</v>
      </c>
      <c r="E47" s="220"/>
      <c r="F47" s="223" t="s">
        <v>99</v>
      </c>
      <c r="G47" s="286"/>
      <c r="H47" s="223" t="s">
        <v>100</v>
      </c>
      <c r="I47" s="220"/>
      <c r="J47" s="291"/>
    </row>
    <row r="48" spans="1:10" ht="80.099999999999994" customHeight="1">
      <c r="A48" s="179" t="s">
        <v>113</v>
      </c>
      <c r="B48" s="196"/>
      <c r="C48" s="190"/>
      <c r="D48" s="188"/>
      <c r="E48" s="189"/>
      <c r="F48" s="196"/>
      <c r="G48" s="188"/>
      <c r="H48" s="188"/>
      <c r="I48" s="189"/>
      <c r="J48" s="199">
        <f>D48+H48</f>
        <v>0</v>
      </c>
    </row>
    <row r="49" spans="1:10" ht="30" customHeight="1">
      <c r="A49" s="287" t="s">
        <v>114</v>
      </c>
      <c r="B49" s="287"/>
      <c r="C49" s="287"/>
      <c r="D49" s="225">
        <f>SUM(D48:D48)</f>
        <v>0</v>
      </c>
      <c r="E49" s="194"/>
      <c r="F49" s="300" t="s">
        <v>114</v>
      </c>
      <c r="G49" s="302"/>
      <c r="H49" s="225">
        <f>H48</f>
        <v>0</v>
      </c>
      <c r="I49" s="194"/>
      <c r="J49" s="225">
        <f>SUM(J48:J48)</f>
        <v>0</v>
      </c>
    </row>
    <row r="50" spans="1:10">
      <c r="A50" s="295"/>
      <c r="B50" s="295"/>
      <c r="C50" s="295"/>
      <c r="D50" s="295"/>
      <c r="E50" s="200"/>
      <c r="F50" s="200"/>
      <c r="G50" s="200"/>
      <c r="I50" s="200"/>
    </row>
    <row r="51" spans="1:10" ht="16.5">
      <c r="A51" s="289" t="s">
        <v>126</v>
      </c>
      <c r="B51" s="289"/>
      <c r="C51" s="289"/>
      <c r="D51" s="289"/>
      <c r="E51" s="195"/>
      <c r="F51" s="198"/>
      <c r="G51" s="198"/>
      <c r="I51" s="195"/>
    </row>
    <row r="52" spans="1:10" ht="66" customHeight="1">
      <c r="A52" s="286"/>
      <c r="B52" s="286" t="s">
        <v>95</v>
      </c>
      <c r="C52" s="286" t="s">
        <v>96</v>
      </c>
      <c r="D52" s="222" t="str">
        <f>$D$8</f>
        <v>Period 1
25-26_P1
April 1st to July 31st</v>
      </c>
      <c r="E52" s="219"/>
      <c r="F52" s="286" t="s">
        <v>95</v>
      </c>
      <c r="G52" s="286" t="s">
        <v>96</v>
      </c>
      <c r="H52" s="222" t="str">
        <f>$H$8</f>
        <v>Period 2
25-26_P2
August 1st to March 31st</v>
      </c>
      <c r="I52" s="219"/>
      <c r="J52" s="290" t="str">
        <f>$J$8</f>
        <v xml:space="preserve">
2025-2026
FORECAST
TOTAL
$
</v>
      </c>
    </row>
    <row r="53" spans="1:10" ht="55.35" customHeight="1">
      <c r="A53" s="286"/>
      <c r="B53" s="286"/>
      <c r="C53" s="286"/>
      <c r="D53" s="223" t="s">
        <v>100</v>
      </c>
      <c r="E53" s="220"/>
      <c r="F53" s="286"/>
      <c r="G53" s="286"/>
      <c r="H53" s="223" t="s">
        <v>100</v>
      </c>
      <c r="I53" s="220"/>
      <c r="J53" s="291"/>
    </row>
    <row r="54" spans="1:10" ht="27.75" customHeight="1">
      <c r="A54" s="292" t="s">
        <v>116</v>
      </c>
      <c r="B54" s="171" t="s">
        <v>102</v>
      </c>
      <c r="C54" s="172"/>
      <c r="D54" s="177">
        <f>D10+D22+D35</f>
        <v>0</v>
      </c>
      <c r="E54" s="178"/>
      <c r="F54" s="171" t="s">
        <v>102</v>
      </c>
      <c r="G54" s="172"/>
      <c r="H54" s="177">
        <f t="shared" ref="H54:J55" si="4">H10+H22+H35</f>
        <v>0</v>
      </c>
      <c r="I54" s="178"/>
      <c r="J54" s="175">
        <f t="shared" si="4"/>
        <v>0</v>
      </c>
    </row>
    <row r="55" spans="1:10" ht="26.25" customHeight="1">
      <c r="A55" s="293"/>
      <c r="B55" s="171" t="s">
        <v>103</v>
      </c>
      <c r="C55" s="172"/>
      <c r="D55" s="177">
        <f>D11+D23+D36</f>
        <v>0</v>
      </c>
      <c r="E55" s="178"/>
      <c r="F55" s="171" t="s">
        <v>103</v>
      </c>
      <c r="G55" s="172"/>
      <c r="H55" s="177">
        <f t="shared" si="4"/>
        <v>0</v>
      </c>
      <c r="I55" s="178"/>
      <c r="J55" s="175">
        <f t="shared" si="4"/>
        <v>0</v>
      </c>
    </row>
    <row r="56" spans="1:10" ht="17.45" customHeight="1">
      <c r="A56" s="294"/>
      <c r="B56" s="176" t="s">
        <v>104</v>
      </c>
      <c r="C56" s="172"/>
      <c r="D56" s="177">
        <f>D54+D55</f>
        <v>0</v>
      </c>
      <c r="E56" s="178"/>
      <c r="F56" s="176" t="s">
        <v>104</v>
      </c>
      <c r="G56" s="172"/>
      <c r="H56" s="177">
        <f>H54+H55</f>
        <v>0</v>
      </c>
      <c r="I56" s="178"/>
      <c r="J56" s="175">
        <f>J54+J55</f>
        <v>0</v>
      </c>
    </row>
    <row r="57" spans="1:10" ht="15">
      <c r="A57" s="179" t="s">
        <v>64</v>
      </c>
      <c r="B57" s="196"/>
      <c r="C57" s="172"/>
      <c r="D57" s="201">
        <f>D13+D25+D38+D48</f>
        <v>0</v>
      </c>
      <c r="E57" s="202"/>
      <c r="F57" s="196"/>
      <c r="G57" s="172"/>
      <c r="H57" s="201">
        <f>H13+H25+H38+H48</f>
        <v>0</v>
      </c>
      <c r="I57" s="202"/>
      <c r="J57" s="199">
        <f>J13+J25+J38+J48</f>
        <v>0</v>
      </c>
    </row>
    <row r="58" spans="1:10" ht="15">
      <c r="A58" s="179" t="s">
        <v>65</v>
      </c>
      <c r="B58" s="196"/>
      <c r="C58" s="172"/>
      <c r="D58" s="201">
        <f t="shared" ref="D58:J60" si="5">D14+D26+D39</f>
        <v>0</v>
      </c>
      <c r="E58" s="202"/>
      <c r="F58" s="196"/>
      <c r="G58" s="172"/>
      <c r="H58" s="201">
        <f t="shared" si="5"/>
        <v>0</v>
      </c>
      <c r="I58" s="202"/>
      <c r="J58" s="199">
        <f t="shared" si="5"/>
        <v>0</v>
      </c>
    </row>
    <row r="59" spans="1:10" ht="15">
      <c r="A59" s="179" t="s">
        <v>66</v>
      </c>
      <c r="B59" s="196"/>
      <c r="C59" s="172"/>
      <c r="D59" s="201">
        <f t="shared" si="5"/>
        <v>0</v>
      </c>
      <c r="E59" s="202"/>
      <c r="F59" s="196"/>
      <c r="G59" s="172"/>
      <c r="H59" s="201">
        <f t="shared" si="5"/>
        <v>0</v>
      </c>
      <c r="I59" s="202"/>
      <c r="J59" s="199">
        <f t="shared" si="5"/>
        <v>0</v>
      </c>
    </row>
    <row r="60" spans="1:10" ht="14.45" customHeight="1">
      <c r="A60" s="179" t="s">
        <v>67</v>
      </c>
      <c r="B60" s="196"/>
      <c r="C60" s="172"/>
      <c r="D60" s="201">
        <f t="shared" si="5"/>
        <v>0</v>
      </c>
      <c r="E60" s="202"/>
      <c r="F60" s="196"/>
      <c r="G60" s="172"/>
      <c r="H60" s="201">
        <f t="shared" si="5"/>
        <v>0</v>
      </c>
      <c r="I60" s="202"/>
      <c r="J60" s="199">
        <f t="shared" si="5"/>
        <v>0</v>
      </c>
    </row>
    <row r="61" spans="1:10" ht="15">
      <c r="A61" s="179" t="s">
        <v>78</v>
      </c>
      <c r="B61" s="203"/>
      <c r="C61" s="172"/>
      <c r="D61" s="201">
        <f>D29+D42</f>
        <v>0</v>
      </c>
      <c r="E61" s="202"/>
      <c r="F61" s="203"/>
      <c r="G61" s="172"/>
      <c r="H61" s="201">
        <f>H29+H42</f>
        <v>0</v>
      </c>
      <c r="I61" s="202"/>
      <c r="J61" s="199">
        <f>J29+J42</f>
        <v>0</v>
      </c>
    </row>
    <row r="62" spans="1:10" ht="18.95" customHeight="1">
      <c r="A62" s="285" t="s">
        <v>127</v>
      </c>
      <c r="B62" s="285"/>
      <c r="C62" s="285"/>
      <c r="D62" s="224">
        <f>SUM(D57:D61)</f>
        <v>0</v>
      </c>
      <c r="E62" s="186"/>
      <c r="F62" s="287" t="s">
        <v>127</v>
      </c>
      <c r="G62" s="287"/>
      <c r="H62" s="224">
        <f>SUM(H57:H61)</f>
        <v>0</v>
      </c>
      <c r="I62" s="186"/>
      <c r="J62" s="224">
        <f>SUM(J57:J61)</f>
        <v>0</v>
      </c>
    </row>
    <row r="63" spans="1:10" ht="99.95" customHeight="1">
      <c r="A63" s="209" t="s">
        <v>128</v>
      </c>
      <c r="B63" s="205"/>
      <c r="C63" s="206"/>
      <c r="D63" s="206"/>
      <c r="E63" s="207"/>
      <c r="F63" s="205"/>
      <c r="G63" s="206"/>
      <c r="H63" s="206"/>
      <c r="I63" s="207"/>
      <c r="J63" s="208">
        <f>D63+H63</f>
        <v>0</v>
      </c>
    </row>
    <row r="64" spans="1:10" ht="99.95" customHeight="1">
      <c r="A64" s="209" t="s">
        <v>119</v>
      </c>
      <c r="B64" s="205"/>
      <c r="C64" s="206"/>
      <c r="D64" s="206"/>
      <c r="E64" s="207"/>
      <c r="F64" s="205"/>
      <c r="G64" s="206"/>
      <c r="H64" s="206"/>
      <c r="I64" s="207"/>
      <c r="J64" s="208">
        <f>D64+H64</f>
        <v>0</v>
      </c>
    </row>
    <row r="65" spans="1:10" ht="18.600000000000001" customHeight="1">
      <c r="A65" s="285" t="s">
        <v>129</v>
      </c>
      <c r="B65" s="285"/>
      <c r="C65" s="285"/>
      <c r="D65" s="224">
        <f>SUM(D63:D64)</f>
        <v>0</v>
      </c>
      <c r="E65" s="186"/>
      <c r="F65" s="285" t="s">
        <v>129</v>
      </c>
      <c r="G65" s="285"/>
      <c r="H65" s="285"/>
      <c r="I65" s="186"/>
      <c r="J65" s="185">
        <f>SUM(J63:J64)</f>
        <v>0</v>
      </c>
    </row>
    <row r="66" spans="1:10" ht="18.600000000000001" customHeight="1">
      <c r="A66" s="285" t="s">
        <v>130</v>
      </c>
      <c r="B66" s="285"/>
      <c r="C66" s="285"/>
      <c r="D66" s="224">
        <f>D62+A46+D65</f>
        <v>0</v>
      </c>
      <c r="E66" s="186"/>
      <c r="F66" s="285" t="s">
        <v>130</v>
      </c>
      <c r="G66" s="285"/>
      <c r="H66" s="285"/>
      <c r="I66" s="186"/>
      <c r="J66" s="185">
        <f>J62+J65</f>
        <v>0</v>
      </c>
    </row>
  </sheetData>
  <sheetProtection algorithmName="SHA-512" hashValue="MuhbfgRZLdW3296IxLnwMvA81bWuR4WHPpyV9KaG8z1z+kGKsYpzLhTLmHeR+AmDsehCis91hY68Ag6G9MrdvQ==" saltValue="wWkLbau1kOLNbSoc1g4Hpg==" spinCount="100000" sheet="1" objects="1" scenarios="1"/>
  <mergeCells count="50">
    <mergeCell ref="A1:D1"/>
    <mergeCell ref="A2:D2"/>
    <mergeCell ref="A7:D7"/>
    <mergeCell ref="A8:A9"/>
    <mergeCell ref="C8:C9"/>
    <mergeCell ref="G8:G9"/>
    <mergeCell ref="J8:J9"/>
    <mergeCell ref="A10:A12"/>
    <mergeCell ref="A17:C17"/>
    <mergeCell ref="F17:G17"/>
    <mergeCell ref="A18:D18"/>
    <mergeCell ref="A19:D19"/>
    <mergeCell ref="J33:J34"/>
    <mergeCell ref="A20:A21"/>
    <mergeCell ref="C20:C21"/>
    <mergeCell ref="J20:J21"/>
    <mergeCell ref="A22:A24"/>
    <mergeCell ref="A30:C30"/>
    <mergeCell ref="F30:G30"/>
    <mergeCell ref="J46:J47"/>
    <mergeCell ref="A49:C49"/>
    <mergeCell ref="F49:G49"/>
    <mergeCell ref="A50:D50"/>
    <mergeCell ref="A51:D51"/>
    <mergeCell ref="A46:A47"/>
    <mergeCell ref="C46:C47"/>
    <mergeCell ref="J52:J53"/>
    <mergeCell ref="A54:A56"/>
    <mergeCell ref="A62:C62"/>
    <mergeCell ref="F62:G62"/>
    <mergeCell ref="A65:C65"/>
    <mergeCell ref="A52:A53"/>
    <mergeCell ref="B52:B53"/>
    <mergeCell ref="C52:C53"/>
    <mergeCell ref="F52:F53"/>
    <mergeCell ref="G52:G53"/>
    <mergeCell ref="A66:C66"/>
    <mergeCell ref="G20:G21"/>
    <mergeCell ref="G33:G34"/>
    <mergeCell ref="G46:G47"/>
    <mergeCell ref="F65:H65"/>
    <mergeCell ref="F66:H66"/>
    <mergeCell ref="A35:A37"/>
    <mergeCell ref="A43:C43"/>
    <mergeCell ref="F43:G43"/>
    <mergeCell ref="A45:D45"/>
    <mergeCell ref="A31:D31"/>
    <mergeCell ref="A32:D32"/>
    <mergeCell ref="A33:A34"/>
    <mergeCell ref="C33:C34"/>
  </mergeCells>
  <conditionalFormatting sqref="C16">
    <cfRule type="cellIs" dxfId="15" priority="3" operator="greaterThan">
      <formula>6000</formula>
    </cfRule>
  </conditionalFormatting>
  <conditionalFormatting sqref="C28">
    <cfRule type="cellIs" dxfId="14" priority="2" operator="greaterThan">
      <formula>6000</formula>
    </cfRule>
  </conditionalFormatting>
  <conditionalFormatting sqref="C41">
    <cfRule type="cellIs" dxfId="13" priority="1" operator="greaterThan">
      <formula>6000</formula>
    </cfRule>
  </conditionalFormatting>
  <pageMargins left="0.70866141732283472" right="0.70866141732283472" top="0.74803149606299213" bottom="0.74803149606299213" header="0.31496062992125984" footer="0.31496062992125984"/>
  <pageSetup paperSize="5" scale="41" orientation="portrait" r:id="rId1"/>
  <ignoredErrors>
    <ignoredError sqref="D20 H20 J20 D33 H33 J33 D46 H46 J46 D52 H52 J52" unlockedFormula="1"/>
    <ignoredError sqref="J24 J37 J12"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854D0-054A-404E-805A-B524B43E6549}">
  <sheetPr codeName="Feuil6">
    <tabColor theme="0" tint="-4.9989318521683403E-2"/>
  </sheetPr>
  <dimension ref="A1:K66"/>
  <sheetViews>
    <sheetView showGridLines="0" zoomScale="80" zoomScaleNormal="80" zoomScaleSheetLayoutView="100" workbookViewId="0">
      <pane xSplit="1" ySplit="5" topLeftCell="B48" activePane="bottomRight" state="frozen"/>
      <selection pane="topRight" activeCell="A65" sqref="A65:C66"/>
      <selection pane="bottomLeft" activeCell="A65" sqref="A65:C66"/>
      <selection pane="bottomRight" activeCell="F65" sqref="F65:H66"/>
    </sheetView>
  </sheetViews>
  <sheetFormatPr defaultColWidth="11.375" defaultRowHeight="14.25"/>
  <cols>
    <col min="1" max="1" width="67.875" style="166" customWidth="1"/>
    <col min="2" max="2" width="85.625" style="166" customWidth="1"/>
    <col min="3" max="3" width="14.375" style="210" customWidth="1"/>
    <col min="4" max="4" width="25.375" style="210" customWidth="1"/>
    <col min="5" max="5" width="1.625" style="210" customWidth="1"/>
    <col min="6" max="6" width="85.625" style="166" customWidth="1"/>
    <col min="7" max="7" width="14.375" style="166" customWidth="1"/>
    <col min="8" max="8" width="25.625" style="166" customWidth="1"/>
    <col min="9" max="9" width="1.875" style="166" customWidth="1"/>
    <col min="10" max="10" width="25.625" style="166" customWidth="1"/>
    <col min="11" max="16384" width="11.375" style="166"/>
  </cols>
  <sheetData>
    <row r="1" spans="1:11" ht="70.5" customHeight="1" thickBot="1">
      <c r="A1" s="245" t="s">
        <v>131</v>
      </c>
      <c r="B1" s="245"/>
      <c r="C1" s="245"/>
      <c r="D1" s="245"/>
      <c r="E1" s="166"/>
    </row>
    <row r="2" spans="1:11" ht="15" thickTop="1">
      <c r="A2" s="299"/>
      <c r="B2" s="299"/>
      <c r="C2" s="299"/>
      <c r="D2" s="299"/>
      <c r="E2" s="166"/>
    </row>
    <row r="3" spans="1:11" ht="16.5">
      <c r="A3" s="211" t="s">
        <v>91</v>
      </c>
      <c r="B3" s="168">
        <f>BUDGET!C4</f>
        <v>0</v>
      </c>
      <c r="C3" s="212"/>
      <c r="D3" s="212"/>
      <c r="E3" s="169"/>
      <c r="F3" s="213"/>
      <c r="G3" s="213"/>
      <c r="I3" s="169"/>
    </row>
    <row r="4" spans="1:11" ht="16.5">
      <c r="A4" s="214" t="s">
        <v>92</v>
      </c>
      <c r="B4" s="168">
        <f>BUDGET!C5</f>
        <v>0</v>
      </c>
      <c r="C4" s="215"/>
      <c r="D4" s="215"/>
      <c r="E4" s="170"/>
      <c r="F4" s="216"/>
      <c r="G4" s="216"/>
      <c r="I4" s="170"/>
    </row>
    <row r="5" spans="1:11" s="234" customFormat="1" ht="18.600000000000001" customHeight="1">
      <c r="A5" s="230" t="s">
        <v>93</v>
      </c>
      <c r="B5" s="231">
        <f>BUDGET!C6</f>
        <v>0</v>
      </c>
      <c r="C5" s="230"/>
      <c r="D5" s="230"/>
      <c r="E5" s="233"/>
      <c r="F5" s="235"/>
      <c r="G5" s="235"/>
      <c r="I5" s="233"/>
    </row>
    <row r="6" spans="1:11" ht="16.5">
      <c r="A6" s="211"/>
      <c r="B6" s="211"/>
      <c r="C6" s="211"/>
      <c r="D6" s="211"/>
      <c r="E6" s="218"/>
      <c r="F6" s="217"/>
      <c r="G6" s="217"/>
      <c r="I6" s="218"/>
    </row>
    <row r="7" spans="1:11" s="119" customFormat="1" ht="16.5">
      <c r="A7" s="289" t="s">
        <v>94</v>
      </c>
      <c r="B7" s="289"/>
      <c r="C7" s="289"/>
      <c r="D7" s="289"/>
    </row>
    <row r="8" spans="1:11" ht="62.1" customHeight="1">
      <c r="A8" s="286"/>
      <c r="B8" s="222" t="s">
        <v>95</v>
      </c>
      <c r="C8" s="286" t="s">
        <v>96</v>
      </c>
      <c r="D8" s="222" t="s">
        <v>132</v>
      </c>
      <c r="E8" s="219"/>
      <c r="F8" s="222" t="s">
        <v>95</v>
      </c>
      <c r="G8" s="286" t="s">
        <v>96</v>
      </c>
      <c r="H8" s="222" t="s">
        <v>133</v>
      </c>
      <c r="I8" s="219"/>
      <c r="J8" s="290" t="s">
        <v>134</v>
      </c>
    </row>
    <row r="9" spans="1:11" ht="41.1" customHeight="1">
      <c r="A9" s="286"/>
      <c r="B9" s="223" t="s">
        <v>99</v>
      </c>
      <c r="C9" s="286"/>
      <c r="D9" s="223" t="s">
        <v>100</v>
      </c>
      <c r="E9" s="220"/>
      <c r="F9" s="223" t="s">
        <v>99</v>
      </c>
      <c r="G9" s="286"/>
      <c r="H9" s="223" t="s">
        <v>100</v>
      </c>
      <c r="I9" s="220"/>
      <c r="J9" s="291"/>
    </row>
    <row r="10" spans="1:11" ht="27.75" customHeight="1">
      <c r="A10" s="296" t="s">
        <v>101</v>
      </c>
      <c r="B10" s="171" t="s">
        <v>102</v>
      </c>
      <c r="C10" s="172"/>
      <c r="D10" s="173"/>
      <c r="E10" s="174"/>
      <c r="F10" s="171" t="s">
        <v>102</v>
      </c>
      <c r="G10" s="172"/>
      <c r="H10" s="173"/>
      <c r="I10" s="174"/>
      <c r="J10" s="175">
        <f>D10+H10</f>
        <v>0</v>
      </c>
    </row>
    <row r="11" spans="1:11" ht="26.25" customHeight="1">
      <c r="A11" s="296"/>
      <c r="B11" s="171" t="s">
        <v>103</v>
      </c>
      <c r="C11" s="172"/>
      <c r="D11" s="173"/>
      <c r="E11" s="174"/>
      <c r="F11" s="171" t="s">
        <v>103</v>
      </c>
      <c r="G11" s="172"/>
      <c r="H11" s="173"/>
      <c r="I11" s="174"/>
      <c r="J11" s="175">
        <f>D11+H11</f>
        <v>0</v>
      </c>
    </row>
    <row r="12" spans="1:11" ht="18.95" customHeight="1">
      <c r="A12" s="296"/>
      <c r="B12" s="176" t="s">
        <v>104</v>
      </c>
      <c r="C12" s="172"/>
      <c r="D12" s="177">
        <f>SUM(D10:D11)</f>
        <v>0</v>
      </c>
      <c r="E12" s="178"/>
      <c r="F12" s="176" t="s">
        <v>104</v>
      </c>
      <c r="G12" s="172"/>
      <c r="H12" s="177">
        <f>SUM(H10:H11)</f>
        <v>0</v>
      </c>
      <c r="I12" s="178"/>
      <c r="J12" s="175">
        <f>J10+J11</f>
        <v>0</v>
      </c>
    </row>
    <row r="13" spans="1:11" ht="80.099999999999994" customHeight="1">
      <c r="A13" s="179" t="s">
        <v>64</v>
      </c>
      <c r="B13" s="180"/>
      <c r="C13" s="226"/>
      <c r="D13" s="181"/>
      <c r="E13" s="182"/>
      <c r="F13" s="180"/>
      <c r="G13" s="226"/>
      <c r="H13" s="181"/>
      <c r="I13" s="182"/>
      <c r="J13" s="183">
        <f>D13+H13</f>
        <v>0</v>
      </c>
    </row>
    <row r="14" spans="1:11" ht="80.099999999999994" customHeight="1">
      <c r="A14" s="179" t="s">
        <v>65</v>
      </c>
      <c r="B14" s="180"/>
      <c r="C14" s="226"/>
      <c r="D14" s="181"/>
      <c r="E14" s="182"/>
      <c r="F14" s="180"/>
      <c r="G14" s="226"/>
      <c r="H14" s="181"/>
      <c r="I14" s="182"/>
      <c r="J14" s="183">
        <f t="shared" ref="J14:J16" si="0">D14+H14</f>
        <v>0</v>
      </c>
      <c r="K14" s="166" t="s">
        <v>105</v>
      </c>
    </row>
    <row r="15" spans="1:11" ht="80.099999999999994" customHeight="1">
      <c r="A15" s="179" t="s">
        <v>66</v>
      </c>
      <c r="B15" s="180"/>
      <c r="C15" s="226"/>
      <c r="D15" s="181"/>
      <c r="E15" s="182"/>
      <c r="F15" s="180"/>
      <c r="G15" s="226"/>
      <c r="H15" s="181"/>
      <c r="I15" s="182"/>
      <c r="J15" s="183">
        <f t="shared" si="0"/>
        <v>0</v>
      </c>
    </row>
    <row r="16" spans="1:11" ht="80.099999999999994" customHeight="1">
      <c r="A16" s="179" t="s">
        <v>67</v>
      </c>
      <c r="B16" s="180"/>
      <c r="C16" s="184"/>
      <c r="D16" s="181"/>
      <c r="E16" s="182"/>
      <c r="F16" s="180"/>
      <c r="G16" s="181"/>
      <c r="H16" s="181"/>
      <c r="I16" s="182"/>
      <c r="J16" s="183">
        <f t="shared" si="0"/>
        <v>0</v>
      </c>
    </row>
    <row r="17" spans="1:10" ht="31.5" customHeight="1">
      <c r="A17" s="287" t="s">
        <v>106</v>
      </c>
      <c r="B17" s="287"/>
      <c r="C17" s="287"/>
      <c r="D17" s="224">
        <f>SUM(D13:D16)</f>
        <v>0</v>
      </c>
      <c r="E17" s="186"/>
      <c r="F17" s="300" t="s">
        <v>106</v>
      </c>
      <c r="G17" s="301"/>
      <c r="H17" s="224">
        <f>SUM(H13:H16)</f>
        <v>0</v>
      </c>
      <c r="I17" s="186"/>
      <c r="J17" s="224">
        <f>SUM(J13:J16)</f>
        <v>0</v>
      </c>
    </row>
    <row r="18" spans="1:10">
      <c r="A18" s="298"/>
      <c r="B18" s="298"/>
      <c r="C18" s="298"/>
      <c r="D18" s="298"/>
      <c r="E18" s="187"/>
      <c r="F18" s="187"/>
      <c r="G18" s="187"/>
      <c r="I18" s="187"/>
    </row>
    <row r="19" spans="1:10" ht="16.5">
      <c r="A19" s="289" t="s">
        <v>107</v>
      </c>
      <c r="B19" s="289"/>
      <c r="C19" s="289"/>
      <c r="D19" s="289"/>
      <c r="E19" s="195"/>
      <c r="F19" s="198"/>
      <c r="G19" s="198"/>
      <c r="I19" s="195"/>
    </row>
    <row r="20" spans="1:10" ht="75" customHeight="1">
      <c r="A20" s="286"/>
      <c r="B20" s="222" t="s">
        <v>95</v>
      </c>
      <c r="C20" s="286" t="s">
        <v>96</v>
      </c>
      <c r="D20" s="222" t="str">
        <f>$D$8</f>
        <v>Period 1
26-27_P1
April 1st to July 31st</v>
      </c>
      <c r="E20" s="219"/>
      <c r="F20" s="222" t="s">
        <v>95</v>
      </c>
      <c r="G20" s="286" t="s">
        <v>96</v>
      </c>
      <c r="H20" s="222" t="str">
        <f>$H$8</f>
        <v>Period 2
26-27_P2
August 1st to March 31st</v>
      </c>
      <c r="I20" s="219"/>
      <c r="J20" s="290" t="str">
        <f>$J$8</f>
        <v xml:space="preserve">
2026-2027
FORECAST
TOTAL
$
</v>
      </c>
    </row>
    <row r="21" spans="1:10" ht="40.5" customHeight="1">
      <c r="A21" s="286"/>
      <c r="B21" s="223" t="s">
        <v>99</v>
      </c>
      <c r="C21" s="286"/>
      <c r="D21" s="223" t="s">
        <v>100</v>
      </c>
      <c r="E21" s="220"/>
      <c r="F21" s="223" t="s">
        <v>99</v>
      </c>
      <c r="G21" s="286"/>
      <c r="H21" s="223" t="s">
        <v>100</v>
      </c>
      <c r="I21" s="220"/>
      <c r="J21" s="291"/>
    </row>
    <row r="22" spans="1:10" ht="29.25" customHeight="1">
      <c r="A22" s="296" t="s">
        <v>101</v>
      </c>
      <c r="B22" s="171" t="s">
        <v>102</v>
      </c>
      <c r="C22" s="172"/>
      <c r="D22" s="173"/>
      <c r="E22" s="174"/>
      <c r="F22" s="171" t="s">
        <v>102</v>
      </c>
      <c r="G22" s="172"/>
      <c r="H22" s="173"/>
      <c r="I22" s="174"/>
      <c r="J22" s="175">
        <f>D22+H22</f>
        <v>0</v>
      </c>
    </row>
    <row r="23" spans="1:10" ht="30" customHeight="1">
      <c r="A23" s="296"/>
      <c r="B23" s="171" t="s">
        <v>103</v>
      </c>
      <c r="C23" s="172"/>
      <c r="D23" s="173"/>
      <c r="E23" s="174"/>
      <c r="F23" s="171" t="s">
        <v>103</v>
      </c>
      <c r="G23" s="172"/>
      <c r="H23" s="173"/>
      <c r="I23" s="174"/>
      <c r="J23" s="175">
        <f t="shared" ref="J23" si="1">D23+H23</f>
        <v>0</v>
      </c>
    </row>
    <row r="24" spans="1:10" ht="19.5" customHeight="1">
      <c r="A24" s="296"/>
      <c r="B24" s="176" t="s">
        <v>104</v>
      </c>
      <c r="C24" s="172"/>
      <c r="D24" s="177">
        <f>SUM(D22:D23)</f>
        <v>0</v>
      </c>
      <c r="E24" s="178"/>
      <c r="F24" s="176" t="s">
        <v>104</v>
      </c>
      <c r="G24" s="172"/>
      <c r="H24" s="177">
        <f>SUM(H22:H23)</f>
        <v>0</v>
      </c>
      <c r="I24" s="178"/>
      <c r="J24" s="175">
        <f>J22+J23</f>
        <v>0</v>
      </c>
    </row>
    <row r="25" spans="1:10" ht="80.099999999999994" customHeight="1">
      <c r="A25" s="179" t="s">
        <v>64</v>
      </c>
      <c r="B25" s="180"/>
      <c r="C25" s="226"/>
      <c r="D25" s="188"/>
      <c r="E25" s="189"/>
      <c r="F25" s="180"/>
      <c r="G25" s="188"/>
      <c r="H25" s="188"/>
      <c r="I25" s="189"/>
      <c r="J25" s="183">
        <f>D25+H25</f>
        <v>0</v>
      </c>
    </row>
    <row r="26" spans="1:10" ht="80.099999999999994" customHeight="1">
      <c r="A26" s="179" t="s">
        <v>65</v>
      </c>
      <c r="B26" s="180"/>
      <c r="C26" s="226"/>
      <c r="D26" s="188"/>
      <c r="E26" s="189"/>
      <c r="F26" s="180"/>
      <c r="G26" s="188"/>
      <c r="H26" s="188"/>
      <c r="I26" s="189"/>
      <c r="J26" s="183">
        <f t="shared" ref="J26:J29" si="2">D26+H26</f>
        <v>0</v>
      </c>
    </row>
    <row r="27" spans="1:10" ht="80.099999999999994" customHeight="1">
      <c r="A27" s="179" t="s">
        <v>66</v>
      </c>
      <c r="B27" s="180"/>
      <c r="C27" s="226"/>
      <c r="D27" s="188"/>
      <c r="E27" s="189"/>
      <c r="F27" s="180"/>
      <c r="G27" s="188"/>
      <c r="H27" s="188"/>
      <c r="I27" s="189"/>
      <c r="J27" s="183">
        <f t="shared" si="2"/>
        <v>0</v>
      </c>
    </row>
    <row r="28" spans="1:10" ht="80.099999999999994" customHeight="1">
      <c r="A28" s="179" t="s">
        <v>67</v>
      </c>
      <c r="B28" s="180"/>
      <c r="C28" s="190"/>
      <c r="D28" s="188"/>
      <c r="E28" s="189"/>
      <c r="F28" s="180"/>
      <c r="G28" s="188"/>
      <c r="H28" s="188"/>
      <c r="I28" s="189"/>
      <c r="J28" s="183">
        <f t="shared" si="2"/>
        <v>0</v>
      </c>
    </row>
    <row r="29" spans="1:10" ht="30.6" customHeight="1">
      <c r="A29" s="191" t="s">
        <v>108</v>
      </c>
      <c r="B29" s="180"/>
      <c r="C29" s="226"/>
      <c r="D29" s="192">
        <f>(D22*500)+(D23*250)</f>
        <v>0</v>
      </c>
      <c r="E29" s="193"/>
      <c r="F29" s="180"/>
      <c r="G29" s="181"/>
      <c r="H29" s="192">
        <f>(H22*500)+(H23*250)</f>
        <v>0</v>
      </c>
      <c r="I29" s="193"/>
      <c r="J29" s="183">
        <f t="shared" si="2"/>
        <v>0</v>
      </c>
    </row>
    <row r="30" spans="1:10" ht="30" customHeight="1">
      <c r="A30" s="287" t="s">
        <v>109</v>
      </c>
      <c r="B30" s="287"/>
      <c r="C30" s="287"/>
      <c r="D30" s="225">
        <f>SUM(D25:D29)</f>
        <v>0</v>
      </c>
      <c r="E30" s="194"/>
      <c r="F30" s="300" t="s">
        <v>109</v>
      </c>
      <c r="G30" s="301"/>
      <c r="H30" s="225">
        <f>SUM(H25:H29)</f>
        <v>0</v>
      </c>
      <c r="I30" s="194"/>
      <c r="J30" s="225">
        <f>SUM(J25:J29)</f>
        <v>0</v>
      </c>
    </row>
    <row r="31" spans="1:10" ht="16.5">
      <c r="A31" s="288"/>
      <c r="B31" s="288"/>
      <c r="C31" s="288"/>
      <c r="D31" s="288"/>
      <c r="E31" s="195"/>
      <c r="F31" s="198"/>
      <c r="G31" s="198"/>
      <c r="I31" s="195"/>
    </row>
    <row r="32" spans="1:10" ht="16.5">
      <c r="A32" s="289" t="s">
        <v>110</v>
      </c>
      <c r="B32" s="289"/>
      <c r="C32" s="289"/>
      <c r="D32" s="289"/>
      <c r="E32" s="195"/>
      <c r="F32" s="198"/>
      <c r="G32" s="198"/>
      <c r="I32" s="195"/>
    </row>
    <row r="33" spans="1:10" ht="70.5" customHeight="1">
      <c r="A33" s="286"/>
      <c r="B33" s="222" t="s">
        <v>95</v>
      </c>
      <c r="C33" s="286" t="s">
        <v>96</v>
      </c>
      <c r="D33" s="222" t="str">
        <f>$D$8</f>
        <v>Period 1
26-27_P1
April 1st to July 31st</v>
      </c>
      <c r="E33" s="219"/>
      <c r="F33" s="222" t="s">
        <v>95</v>
      </c>
      <c r="G33" s="286" t="s">
        <v>96</v>
      </c>
      <c r="H33" s="222" t="str">
        <f>$H$8</f>
        <v>Period 2
26-27_P2
August 1st to March 31st</v>
      </c>
      <c r="I33" s="219"/>
      <c r="J33" s="290" t="str">
        <f>$J$8</f>
        <v xml:space="preserve">
2026-2027
FORECAST
TOTAL
$
</v>
      </c>
    </row>
    <row r="34" spans="1:10" ht="40.35" customHeight="1">
      <c r="A34" s="286"/>
      <c r="B34" s="223" t="s">
        <v>99</v>
      </c>
      <c r="C34" s="286"/>
      <c r="D34" s="223" t="s">
        <v>100</v>
      </c>
      <c r="E34" s="220"/>
      <c r="F34" s="223" t="s">
        <v>99</v>
      </c>
      <c r="G34" s="286"/>
      <c r="H34" s="223" t="s">
        <v>100</v>
      </c>
      <c r="I34" s="220"/>
      <c r="J34" s="291"/>
    </row>
    <row r="35" spans="1:10" ht="27" customHeight="1">
      <c r="A35" s="296" t="s">
        <v>101</v>
      </c>
      <c r="B35" s="171" t="s">
        <v>102</v>
      </c>
      <c r="C35" s="172"/>
      <c r="D35" s="227"/>
      <c r="E35" s="174"/>
      <c r="F35" s="171" t="s">
        <v>102</v>
      </c>
      <c r="G35" s="172"/>
      <c r="H35" s="173"/>
      <c r="I35" s="174"/>
      <c r="J35" s="228">
        <f>D35+H35</f>
        <v>0</v>
      </c>
    </row>
    <row r="36" spans="1:10" ht="28.5" customHeight="1">
      <c r="A36" s="296"/>
      <c r="B36" s="171" t="s">
        <v>103</v>
      </c>
      <c r="C36" s="172"/>
      <c r="D36" s="173"/>
      <c r="E36" s="174"/>
      <c r="F36" s="171" t="s">
        <v>103</v>
      </c>
      <c r="G36" s="172"/>
      <c r="H36" s="173"/>
      <c r="I36" s="174"/>
      <c r="J36" s="228">
        <f>D36+H36</f>
        <v>0</v>
      </c>
    </row>
    <row r="37" spans="1:10" ht="18.95" customHeight="1">
      <c r="A37" s="296"/>
      <c r="B37" s="176" t="s">
        <v>104</v>
      </c>
      <c r="C37" s="172"/>
      <c r="D37" s="177">
        <f>SUM(D35:D36)</f>
        <v>0</v>
      </c>
      <c r="E37" s="178"/>
      <c r="F37" s="176" t="s">
        <v>104</v>
      </c>
      <c r="G37" s="172"/>
      <c r="H37" s="177">
        <f>SUM(H35:H36)</f>
        <v>0</v>
      </c>
      <c r="I37" s="178"/>
      <c r="J37" s="228">
        <f>J35+J36</f>
        <v>0</v>
      </c>
    </row>
    <row r="38" spans="1:10" ht="80.099999999999994" customHeight="1">
      <c r="A38" s="179" t="s">
        <v>64</v>
      </c>
      <c r="B38" s="196"/>
      <c r="C38" s="190"/>
      <c r="D38" s="188"/>
      <c r="E38" s="189"/>
      <c r="F38" s="196"/>
      <c r="G38" s="188"/>
      <c r="H38" s="188"/>
      <c r="I38" s="189"/>
      <c r="J38" s="183">
        <f>D38+H38</f>
        <v>0</v>
      </c>
    </row>
    <row r="39" spans="1:10" ht="80.099999999999994" customHeight="1">
      <c r="A39" s="179" t="s">
        <v>65</v>
      </c>
      <c r="B39" s="196"/>
      <c r="C39" s="190"/>
      <c r="D39" s="188"/>
      <c r="E39" s="189"/>
      <c r="F39" s="196"/>
      <c r="G39" s="188"/>
      <c r="H39" s="188"/>
      <c r="I39" s="189"/>
      <c r="J39" s="183">
        <f t="shared" ref="J39:J41" si="3">D39+H39</f>
        <v>0</v>
      </c>
    </row>
    <row r="40" spans="1:10" ht="80.099999999999994" customHeight="1">
      <c r="A40" s="179" t="s">
        <v>66</v>
      </c>
      <c r="B40" s="196"/>
      <c r="C40" s="190"/>
      <c r="D40" s="188"/>
      <c r="E40" s="189"/>
      <c r="F40" s="196"/>
      <c r="G40" s="188"/>
      <c r="H40" s="188"/>
      <c r="I40" s="189"/>
      <c r="J40" s="183">
        <f t="shared" si="3"/>
        <v>0</v>
      </c>
    </row>
    <row r="41" spans="1:10" ht="80.099999999999994" customHeight="1">
      <c r="A41" s="179" t="s">
        <v>67</v>
      </c>
      <c r="B41" s="196"/>
      <c r="C41" s="190"/>
      <c r="D41" s="188"/>
      <c r="E41" s="189"/>
      <c r="F41" s="196"/>
      <c r="G41" s="188"/>
      <c r="H41" s="188"/>
      <c r="I41" s="189"/>
      <c r="J41" s="183">
        <f t="shared" si="3"/>
        <v>0</v>
      </c>
    </row>
    <row r="42" spans="1:10" ht="44.1" customHeight="1">
      <c r="A42" s="191" t="s">
        <v>108</v>
      </c>
      <c r="B42" s="197"/>
      <c r="C42" s="190"/>
      <c r="D42" s="192">
        <f>(D35*500)+(D36*250)</f>
        <v>0</v>
      </c>
      <c r="E42" s="193"/>
      <c r="F42" s="197"/>
      <c r="G42" s="181"/>
      <c r="H42" s="192">
        <f>(H35*500)+(H36*250)</f>
        <v>0</v>
      </c>
      <c r="I42" s="193"/>
      <c r="J42" s="183">
        <f>D42+H42</f>
        <v>0</v>
      </c>
    </row>
    <row r="43" spans="1:10" ht="30" customHeight="1">
      <c r="A43" s="287" t="s">
        <v>111</v>
      </c>
      <c r="B43" s="287"/>
      <c r="C43" s="287"/>
      <c r="D43" s="225">
        <f>SUM(D38:D42)</f>
        <v>0</v>
      </c>
      <c r="E43" s="194"/>
      <c r="F43" s="300" t="s">
        <v>111</v>
      </c>
      <c r="G43" s="301"/>
      <c r="H43" s="225">
        <f>SUM(H38:H42)</f>
        <v>0</v>
      </c>
      <c r="I43" s="194"/>
      <c r="J43" s="225">
        <f>SUM(J38:J42)</f>
        <v>0</v>
      </c>
    </row>
    <row r="44" spans="1:10">
      <c r="G44" s="210"/>
      <c r="H44" s="210"/>
      <c r="I44" s="210"/>
    </row>
    <row r="45" spans="1:10" ht="16.5">
      <c r="A45" s="297" t="s">
        <v>112</v>
      </c>
      <c r="B45" s="297"/>
      <c r="C45" s="297"/>
      <c r="D45" s="297"/>
      <c r="E45" s="195"/>
      <c r="F45" s="198"/>
      <c r="G45" s="198"/>
      <c r="I45" s="195"/>
    </row>
    <row r="46" spans="1:10" ht="72" customHeight="1">
      <c r="A46" s="286"/>
      <c r="B46" s="222" t="s">
        <v>95</v>
      </c>
      <c r="C46" s="286" t="s">
        <v>96</v>
      </c>
      <c r="D46" s="222" t="str">
        <f>$D$8</f>
        <v>Period 1
26-27_P1
April 1st to July 31st</v>
      </c>
      <c r="E46" s="219"/>
      <c r="F46" s="222" t="s">
        <v>95</v>
      </c>
      <c r="G46" s="286" t="s">
        <v>96</v>
      </c>
      <c r="H46" s="222" t="str">
        <f>$H$8</f>
        <v>Period 2
26-27_P2
August 1st to March 31st</v>
      </c>
      <c r="I46" s="219"/>
      <c r="J46" s="290" t="str">
        <f>$J$8</f>
        <v xml:space="preserve">
2026-2027
FORECAST
TOTAL
$
</v>
      </c>
    </row>
    <row r="47" spans="1:10" ht="40.35" customHeight="1">
      <c r="A47" s="286"/>
      <c r="B47" s="223" t="s">
        <v>99</v>
      </c>
      <c r="C47" s="286"/>
      <c r="D47" s="223" t="s">
        <v>100</v>
      </c>
      <c r="E47" s="220"/>
      <c r="F47" s="223" t="s">
        <v>99</v>
      </c>
      <c r="G47" s="286"/>
      <c r="H47" s="223" t="s">
        <v>100</v>
      </c>
      <c r="I47" s="220"/>
      <c r="J47" s="291"/>
    </row>
    <row r="48" spans="1:10" ht="80.099999999999994" customHeight="1">
      <c r="A48" s="179" t="s">
        <v>113</v>
      </c>
      <c r="B48" s="196"/>
      <c r="C48" s="190"/>
      <c r="D48" s="188"/>
      <c r="E48" s="189"/>
      <c r="F48" s="196"/>
      <c r="G48" s="188"/>
      <c r="H48" s="188"/>
      <c r="I48" s="189"/>
      <c r="J48" s="199">
        <f>D48+H48</f>
        <v>0</v>
      </c>
    </row>
    <row r="49" spans="1:10" ht="30" customHeight="1">
      <c r="A49" s="287" t="s">
        <v>114</v>
      </c>
      <c r="B49" s="287"/>
      <c r="C49" s="287"/>
      <c r="D49" s="225">
        <f>SUM(D48:D48)</f>
        <v>0</v>
      </c>
      <c r="E49" s="194"/>
      <c r="F49" s="300" t="s">
        <v>114</v>
      </c>
      <c r="G49" s="302"/>
      <c r="H49" s="225">
        <f>H48</f>
        <v>0</v>
      </c>
      <c r="I49" s="194"/>
      <c r="J49" s="225">
        <f>SUM(J48:J48)</f>
        <v>0</v>
      </c>
    </row>
    <row r="50" spans="1:10">
      <c r="A50" s="295"/>
      <c r="B50" s="295"/>
      <c r="C50" s="295"/>
      <c r="D50" s="295"/>
      <c r="E50" s="200"/>
      <c r="F50" s="200"/>
      <c r="G50" s="200"/>
      <c r="I50" s="200"/>
    </row>
    <row r="51" spans="1:10" ht="16.5">
      <c r="A51" s="289" t="s">
        <v>135</v>
      </c>
      <c r="B51" s="289"/>
      <c r="C51" s="289"/>
      <c r="D51" s="289"/>
      <c r="E51" s="195"/>
      <c r="F51" s="198"/>
      <c r="G51" s="198"/>
      <c r="I51" s="195"/>
    </row>
    <row r="52" spans="1:10" ht="66" customHeight="1">
      <c r="A52" s="286"/>
      <c r="B52" s="286" t="s">
        <v>95</v>
      </c>
      <c r="C52" s="286" t="s">
        <v>96</v>
      </c>
      <c r="D52" s="222" t="str">
        <f>$D$8</f>
        <v>Period 1
26-27_P1
April 1st to July 31st</v>
      </c>
      <c r="E52" s="219"/>
      <c r="F52" s="286" t="s">
        <v>95</v>
      </c>
      <c r="G52" s="286" t="s">
        <v>96</v>
      </c>
      <c r="H52" s="222" t="str">
        <f>$H$8</f>
        <v>Period 2
26-27_P2
August 1st to March 31st</v>
      </c>
      <c r="I52" s="219"/>
      <c r="J52" s="290" t="str">
        <f>$J$8</f>
        <v xml:space="preserve">
2026-2027
FORECAST
TOTAL
$
</v>
      </c>
    </row>
    <row r="53" spans="1:10" ht="55.35" customHeight="1">
      <c r="A53" s="286"/>
      <c r="B53" s="286"/>
      <c r="C53" s="286"/>
      <c r="D53" s="223" t="s">
        <v>100</v>
      </c>
      <c r="E53" s="220"/>
      <c r="F53" s="286"/>
      <c r="G53" s="286"/>
      <c r="H53" s="223" t="s">
        <v>100</v>
      </c>
      <c r="I53" s="220"/>
      <c r="J53" s="291"/>
    </row>
    <row r="54" spans="1:10" ht="27.75" customHeight="1">
      <c r="A54" s="292" t="s">
        <v>116</v>
      </c>
      <c r="B54" s="171" t="s">
        <v>102</v>
      </c>
      <c r="C54" s="172"/>
      <c r="D54" s="177">
        <f>D10+D22+D35</f>
        <v>0</v>
      </c>
      <c r="E54" s="178"/>
      <c r="F54" s="171" t="s">
        <v>102</v>
      </c>
      <c r="G54" s="172"/>
      <c r="H54" s="177">
        <f t="shared" ref="H54:J55" si="4">H10+H22+H35</f>
        <v>0</v>
      </c>
      <c r="I54" s="178"/>
      <c r="J54" s="175">
        <f t="shared" si="4"/>
        <v>0</v>
      </c>
    </row>
    <row r="55" spans="1:10" ht="26.25" customHeight="1">
      <c r="A55" s="293"/>
      <c r="B55" s="171" t="s">
        <v>103</v>
      </c>
      <c r="C55" s="172"/>
      <c r="D55" s="177">
        <f>D11+D23+D36</f>
        <v>0</v>
      </c>
      <c r="E55" s="178"/>
      <c r="F55" s="171" t="s">
        <v>103</v>
      </c>
      <c r="G55" s="172"/>
      <c r="H55" s="177">
        <f t="shared" si="4"/>
        <v>0</v>
      </c>
      <c r="I55" s="178"/>
      <c r="J55" s="175">
        <f t="shared" si="4"/>
        <v>0</v>
      </c>
    </row>
    <row r="56" spans="1:10" ht="17.45" customHeight="1">
      <c r="A56" s="294"/>
      <c r="B56" s="176" t="s">
        <v>104</v>
      </c>
      <c r="C56" s="172"/>
      <c r="D56" s="177">
        <f>D54+D55</f>
        <v>0</v>
      </c>
      <c r="E56" s="178"/>
      <c r="F56" s="176" t="s">
        <v>104</v>
      </c>
      <c r="G56" s="172"/>
      <c r="H56" s="177">
        <f>H54+H55</f>
        <v>0</v>
      </c>
      <c r="I56" s="178"/>
      <c r="J56" s="175">
        <f>J54+J55</f>
        <v>0</v>
      </c>
    </row>
    <row r="57" spans="1:10" ht="15">
      <c r="A57" s="179" t="s">
        <v>64</v>
      </c>
      <c r="B57" s="196"/>
      <c r="C57" s="172"/>
      <c r="D57" s="201">
        <f>D13+D25+D38+D48</f>
        <v>0</v>
      </c>
      <c r="E57" s="202"/>
      <c r="F57" s="196"/>
      <c r="G57" s="172"/>
      <c r="H57" s="201">
        <f>H13+H25+H38+H48</f>
        <v>0</v>
      </c>
      <c r="I57" s="202"/>
      <c r="J57" s="199">
        <f>J13+J25+J38+J48</f>
        <v>0</v>
      </c>
    </row>
    <row r="58" spans="1:10" ht="15">
      <c r="A58" s="179" t="s">
        <v>65</v>
      </c>
      <c r="B58" s="196"/>
      <c r="C58" s="172"/>
      <c r="D58" s="201">
        <f t="shared" ref="D58:J60" si="5">D14+D26+D39</f>
        <v>0</v>
      </c>
      <c r="E58" s="202"/>
      <c r="F58" s="196"/>
      <c r="G58" s="172"/>
      <c r="H58" s="201">
        <f t="shared" si="5"/>
        <v>0</v>
      </c>
      <c r="I58" s="202"/>
      <c r="J58" s="199">
        <f t="shared" si="5"/>
        <v>0</v>
      </c>
    </row>
    <row r="59" spans="1:10" ht="15">
      <c r="A59" s="179" t="s">
        <v>66</v>
      </c>
      <c r="B59" s="196"/>
      <c r="C59" s="172"/>
      <c r="D59" s="201">
        <f t="shared" si="5"/>
        <v>0</v>
      </c>
      <c r="E59" s="202"/>
      <c r="F59" s="196"/>
      <c r="G59" s="172"/>
      <c r="H59" s="201">
        <f t="shared" si="5"/>
        <v>0</v>
      </c>
      <c r="I59" s="202"/>
      <c r="J59" s="199">
        <f t="shared" si="5"/>
        <v>0</v>
      </c>
    </row>
    <row r="60" spans="1:10" ht="14.45" customHeight="1">
      <c r="A60" s="179" t="s">
        <v>67</v>
      </c>
      <c r="B60" s="196"/>
      <c r="C60" s="172"/>
      <c r="D60" s="201">
        <f t="shared" si="5"/>
        <v>0</v>
      </c>
      <c r="E60" s="202"/>
      <c r="F60" s="196"/>
      <c r="G60" s="172"/>
      <c r="H60" s="201">
        <f t="shared" si="5"/>
        <v>0</v>
      </c>
      <c r="I60" s="202"/>
      <c r="J60" s="199">
        <f t="shared" si="5"/>
        <v>0</v>
      </c>
    </row>
    <row r="61" spans="1:10" ht="15">
      <c r="A61" s="179" t="s">
        <v>78</v>
      </c>
      <c r="B61" s="203"/>
      <c r="C61" s="172"/>
      <c r="D61" s="201">
        <f>D29+D42</f>
        <v>0</v>
      </c>
      <c r="E61" s="202"/>
      <c r="F61" s="203"/>
      <c r="G61" s="172"/>
      <c r="H61" s="201">
        <f>H29+H42</f>
        <v>0</v>
      </c>
      <c r="I61" s="202"/>
      <c r="J61" s="199">
        <f>J29+J42</f>
        <v>0</v>
      </c>
    </row>
    <row r="62" spans="1:10" ht="18.95" customHeight="1">
      <c r="A62" s="285" t="s">
        <v>136</v>
      </c>
      <c r="B62" s="285"/>
      <c r="C62" s="285"/>
      <c r="D62" s="224">
        <f>SUM(D57:D61)</f>
        <v>0</v>
      </c>
      <c r="E62" s="186"/>
      <c r="F62" s="287" t="s">
        <v>136</v>
      </c>
      <c r="G62" s="287"/>
      <c r="H62" s="224">
        <f>SUM(H57:H61)</f>
        <v>0</v>
      </c>
      <c r="I62" s="186"/>
      <c r="J62" s="224">
        <f>SUM(J57:J61)</f>
        <v>0</v>
      </c>
    </row>
    <row r="63" spans="1:10" ht="99.95" customHeight="1">
      <c r="A63" s="209" t="s">
        <v>128</v>
      </c>
      <c r="B63" s="205"/>
      <c r="C63" s="206"/>
      <c r="D63" s="206"/>
      <c r="E63" s="207"/>
      <c r="F63" s="205"/>
      <c r="G63" s="206"/>
      <c r="H63" s="206"/>
      <c r="I63" s="207"/>
      <c r="J63" s="208">
        <f>D63+H63</f>
        <v>0</v>
      </c>
    </row>
    <row r="64" spans="1:10" ht="99.95" customHeight="1">
      <c r="A64" s="209" t="s">
        <v>119</v>
      </c>
      <c r="B64" s="205"/>
      <c r="C64" s="206"/>
      <c r="D64" s="206"/>
      <c r="E64" s="207"/>
      <c r="F64" s="205"/>
      <c r="G64" s="206"/>
      <c r="H64" s="206"/>
      <c r="I64" s="207"/>
      <c r="J64" s="208">
        <f>D64+H64</f>
        <v>0</v>
      </c>
    </row>
    <row r="65" spans="1:10" ht="18.600000000000001" customHeight="1">
      <c r="A65" s="285" t="s">
        <v>137</v>
      </c>
      <c r="B65" s="285"/>
      <c r="C65" s="285"/>
      <c r="D65" s="224">
        <f>SUM(D63:D64)</f>
        <v>0</v>
      </c>
      <c r="E65" s="186"/>
      <c r="F65" s="285" t="s">
        <v>137</v>
      </c>
      <c r="G65" s="285"/>
      <c r="H65" s="285"/>
      <c r="I65" s="186"/>
      <c r="J65" s="185">
        <f>SUM(J63:J64)</f>
        <v>0</v>
      </c>
    </row>
    <row r="66" spans="1:10" ht="18.600000000000001" customHeight="1">
      <c r="A66" s="285" t="s">
        <v>138</v>
      </c>
      <c r="B66" s="285"/>
      <c r="C66" s="285"/>
      <c r="D66" s="224">
        <f>D62+A46+D65</f>
        <v>0</v>
      </c>
      <c r="E66" s="186"/>
      <c r="F66" s="285" t="s">
        <v>138</v>
      </c>
      <c r="G66" s="285"/>
      <c r="H66" s="285"/>
      <c r="I66" s="186"/>
      <c r="J66" s="185">
        <f>J62+J65</f>
        <v>0</v>
      </c>
    </row>
  </sheetData>
  <sheetProtection algorithmName="SHA-512" hashValue="sULeGEg8lYZKOy2ykYDs8JMQHuT0GLg8sMASS35oRquTK7w9FzdUMBWD9Ki4JMScL501kVZB39dAoOPNKPxkjw==" saltValue="mvvwEhAjh5Qfa93km6Df3g==" spinCount="100000" sheet="1" objects="1" scenarios="1"/>
  <mergeCells count="50">
    <mergeCell ref="A1:D1"/>
    <mergeCell ref="A2:D2"/>
    <mergeCell ref="A7:D7"/>
    <mergeCell ref="A8:A9"/>
    <mergeCell ref="C8:C9"/>
    <mergeCell ref="G8:G9"/>
    <mergeCell ref="J8:J9"/>
    <mergeCell ref="A10:A12"/>
    <mergeCell ref="A17:C17"/>
    <mergeCell ref="F17:G17"/>
    <mergeCell ref="A18:D18"/>
    <mergeCell ref="A19:D19"/>
    <mergeCell ref="J33:J34"/>
    <mergeCell ref="A20:A21"/>
    <mergeCell ref="C20:C21"/>
    <mergeCell ref="J20:J21"/>
    <mergeCell ref="A22:A24"/>
    <mergeCell ref="A30:C30"/>
    <mergeCell ref="F30:G30"/>
    <mergeCell ref="J46:J47"/>
    <mergeCell ref="A49:C49"/>
    <mergeCell ref="F49:G49"/>
    <mergeCell ref="A50:D50"/>
    <mergeCell ref="A51:D51"/>
    <mergeCell ref="A46:A47"/>
    <mergeCell ref="C46:C47"/>
    <mergeCell ref="J52:J53"/>
    <mergeCell ref="A54:A56"/>
    <mergeCell ref="A62:C62"/>
    <mergeCell ref="F62:G62"/>
    <mergeCell ref="A65:C65"/>
    <mergeCell ref="A52:A53"/>
    <mergeCell ref="B52:B53"/>
    <mergeCell ref="C52:C53"/>
    <mergeCell ref="F52:F53"/>
    <mergeCell ref="G52:G53"/>
    <mergeCell ref="A66:C66"/>
    <mergeCell ref="G20:G21"/>
    <mergeCell ref="G33:G34"/>
    <mergeCell ref="G46:G47"/>
    <mergeCell ref="F65:H65"/>
    <mergeCell ref="F66:H66"/>
    <mergeCell ref="A35:A37"/>
    <mergeCell ref="A43:C43"/>
    <mergeCell ref="F43:G43"/>
    <mergeCell ref="A45:D45"/>
    <mergeCell ref="A31:D31"/>
    <mergeCell ref="A32:D32"/>
    <mergeCell ref="A33:A34"/>
    <mergeCell ref="C33:C34"/>
  </mergeCells>
  <conditionalFormatting sqref="C16">
    <cfRule type="cellIs" dxfId="12" priority="3" operator="greaterThan">
      <formula>6000</formula>
    </cfRule>
  </conditionalFormatting>
  <conditionalFormatting sqref="C28">
    <cfRule type="cellIs" dxfId="11" priority="2" operator="greaterThan">
      <formula>6000</formula>
    </cfRule>
  </conditionalFormatting>
  <conditionalFormatting sqref="C41">
    <cfRule type="cellIs" dxfId="10" priority="1" operator="greaterThan">
      <formula>6000</formula>
    </cfRule>
  </conditionalFormatting>
  <pageMargins left="0.70866141732283472" right="0.70866141732283472" top="0.74803149606299213" bottom="0.74803149606299213" header="0.31496062992125984" footer="0.31496062992125984"/>
  <pageSetup paperSize="5" scale="41" orientation="portrait" r:id="rId1"/>
  <ignoredErrors>
    <ignoredError sqref="D20 H20 J20 D33 H33 J33 D46 H46 J46 D52 H52 J52" unlockedFormula="1"/>
    <ignoredError sqref="J24 J37 J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1986D-D243-43CD-9A40-DF216CAB75DB}">
  <sheetPr codeName="Feuil7">
    <tabColor theme="0" tint="-4.9989318521683403E-2"/>
  </sheetPr>
  <dimension ref="A1:K66"/>
  <sheetViews>
    <sheetView showGridLines="0" zoomScale="80" zoomScaleNormal="80" zoomScaleSheetLayoutView="100" workbookViewId="0">
      <pane xSplit="1" ySplit="5" topLeftCell="B48" activePane="bottomRight" state="frozen"/>
      <selection pane="topRight" activeCell="D72" sqref="D72"/>
      <selection pane="bottomLeft" activeCell="D72" sqref="D72"/>
      <selection pane="bottomRight" activeCell="F65" sqref="F65:H66"/>
    </sheetView>
  </sheetViews>
  <sheetFormatPr defaultColWidth="11.375" defaultRowHeight="14.25"/>
  <cols>
    <col min="1" max="1" width="66.625" style="166" customWidth="1"/>
    <col min="2" max="2" width="85.625" style="166" customWidth="1"/>
    <col min="3" max="3" width="14.375" style="210" customWidth="1"/>
    <col min="4" max="4" width="25.375" style="210" customWidth="1"/>
    <col min="5" max="5" width="1.625" style="210" customWidth="1"/>
    <col min="6" max="6" width="85.625" style="166" customWidth="1"/>
    <col min="7" max="7" width="14.375" style="166" customWidth="1"/>
    <col min="8" max="8" width="25.625" style="166" customWidth="1"/>
    <col min="9" max="9" width="1.875" style="166" customWidth="1"/>
    <col min="10" max="10" width="25.625" style="166" customWidth="1"/>
    <col min="11" max="16384" width="11.375" style="166"/>
  </cols>
  <sheetData>
    <row r="1" spans="1:11" ht="71.25" customHeight="1" thickBot="1">
      <c r="A1" s="245" t="s">
        <v>139</v>
      </c>
      <c r="B1" s="245"/>
      <c r="C1" s="245"/>
      <c r="D1" s="245"/>
      <c r="E1" s="166"/>
    </row>
    <row r="2" spans="1:11" ht="15" thickTop="1">
      <c r="A2" s="299"/>
      <c r="B2" s="299"/>
      <c r="C2" s="299"/>
      <c r="D2" s="299"/>
      <c r="E2" s="166"/>
    </row>
    <row r="3" spans="1:11" ht="16.5">
      <c r="A3" s="211" t="s">
        <v>91</v>
      </c>
      <c r="B3" s="168">
        <f>BUDGET!C4</f>
        <v>0</v>
      </c>
      <c r="C3" s="212"/>
      <c r="D3" s="212"/>
      <c r="E3" s="169"/>
      <c r="F3" s="213"/>
      <c r="G3" s="213"/>
      <c r="I3" s="169"/>
    </row>
    <row r="4" spans="1:11" ht="16.5">
      <c r="A4" s="214" t="s">
        <v>92</v>
      </c>
      <c r="B4" s="168">
        <f>BUDGET!C5</f>
        <v>0</v>
      </c>
      <c r="C4" s="215"/>
      <c r="D4" s="215"/>
      <c r="E4" s="170"/>
      <c r="F4" s="216"/>
      <c r="G4" s="216"/>
      <c r="I4" s="170"/>
    </row>
    <row r="5" spans="1:11" s="234" customFormat="1" ht="18.600000000000001" customHeight="1">
      <c r="A5" s="230" t="s">
        <v>93</v>
      </c>
      <c r="B5" s="231">
        <f>BUDGET!C6</f>
        <v>0</v>
      </c>
      <c r="C5" s="230"/>
      <c r="D5" s="230"/>
      <c r="E5" s="233"/>
      <c r="F5" s="235"/>
      <c r="G5" s="235"/>
      <c r="I5" s="233"/>
    </row>
    <row r="6" spans="1:11" ht="16.5">
      <c r="A6" s="211"/>
      <c r="B6" s="211"/>
      <c r="C6" s="211"/>
      <c r="D6" s="211"/>
      <c r="E6" s="218"/>
      <c r="F6" s="217"/>
      <c r="G6" s="217"/>
      <c r="I6" s="218"/>
    </row>
    <row r="7" spans="1:11" s="119" customFormat="1" ht="16.5">
      <c r="A7" s="289" t="s">
        <v>94</v>
      </c>
      <c r="B7" s="289"/>
      <c r="C7" s="289"/>
      <c r="D7" s="289"/>
    </row>
    <row r="8" spans="1:11" ht="62.1" customHeight="1">
      <c r="A8" s="286"/>
      <c r="B8" s="222" t="s">
        <v>95</v>
      </c>
      <c r="C8" s="286" t="s">
        <v>96</v>
      </c>
      <c r="D8" s="222" t="s">
        <v>140</v>
      </c>
      <c r="E8" s="219"/>
      <c r="F8" s="222" t="s">
        <v>95</v>
      </c>
      <c r="G8" s="286" t="s">
        <v>96</v>
      </c>
      <c r="H8" s="222" t="s">
        <v>141</v>
      </c>
      <c r="I8" s="219"/>
      <c r="J8" s="290" t="s">
        <v>142</v>
      </c>
    </row>
    <row r="9" spans="1:11" ht="41.1" customHeight="1">
      <c r="A9" s="286"/>
      <c r="B9" s="223" t="s">
        <v>99</v>
      </c>
      <c r="C9" s="286"/>
      <c r="D9" s="223" t="s">
        <v>100</v>
      </c>
      <c r="E9" s="220"/>
      <c r="F9" s="223" t="s">
        <v>99</v>
      </c>
      <c r="G9" s="286"/>
      <c r="H9" s="223" t="s">
        <v>100</v>
      </c>
      <c r="I9" s="220"/>
      <c r="J9" s="291"/>
    </row>
    <row r="10" spans="1:11" ht="27.75" customHeight="1">
      <c r="A10" s="296" t="s">
        <v>101</v>
      </c>
      <c r="B10" s="171" t="s">
        <v>102</v>
      </c>
      <c r="C10" s="172"/>
      <c r="D10" s="173"/>
      <c r="E10" s="174"/>
      <c r="F10" s="171" t="s">
        <v>102</v>
      </c>
      <c r="G10" s="172"/>
      <c r="H10" s="173"/>
      <c r="I10" s="174"/>
      <c r="J10" s="175">
        <f>D10+H10</f>
        <v>0</v>
      </c>
    </row>
    <row r="11" spans="1:11" ht="26.25" customHeight="1">
      <c r="A11" s="296"/>
      <c r="B11" s="171" t="s">
        <v>103</v>
      </c>
      <c r="C11" s="172"/>
      <c r="D11" s="173"/>
      <c r="E11" s="174"/>
      <c r="F11" s="171" t="s">
        <v>103</v>
      </c>
      <c r="G11" s="172"/>
      <c r="H11" s="173"/>
      <c r="I11" s="174"/>
      <c r="J11" s="175">
        <f>D11+H11</f>
        <v>0</v>
      </c>
    </row>
    <row r="12" spans="1:11" ht="18.95" customHeight="1">
      <c r="A12" s="296"/>
      <c r="B12" s="176" t="s">
        <v>104</v>
      </c>
      <c r="C12" s="172"/>
      <c r="D12" s="177">
        <f>SUM(D10:D11)</f>
        <v>0</v>
      </c>
      <c r="E12" s="178"/>
      <c r="F12" s="176" t="s">
        <v>104</v>
      </c>
      <c r="G12" s="172"/>
      <c r="H12" s="177">
        <f>SUM(H10:H11)</f>
        <v>0</v>
      </c>
      <c r="I12" s="178"/>
      <c r="J12" s="175">
        <f>J10+J11</f>
        <v>0</v>
      </c>
    </row>
    <row r="13" spans="1:11" ht="80.099999999999994" customHeight="1">
      <c r="A13" s="179" t="s">
        <v>64</v>
      </c>
      <c r="B13" s="180"/>
      <c r="C13" s="226"/>
      <c r="D13" s="181"/>
      <c r="E13" s="182"/>
      <c r="F13" s="180"/>
      <c r="G13" s="226"/>
      <c r="H13" s="181"/>
      <c r="I13" s="182"/>
      <c r="J13" s="183">
        <f>D13+H13</f>
        <v>0</v>
      </c>
    </row>
    <row r="14" spans="1:11" ht="80.099999999999994" customHeight="1">
      <c r="A14" s="179" t="s">
        <v>65</v>
      </c>
      <c r="B14" s="180"/>
      <c r="C14" s="226"/>
      <c r="D14" s="181"/>
      <c r="E14" s="182"/>
      <c r="F14" s="180"/>
      <c r="G14" s="226"/>
      <c r="H14" s="181"/>
      <c r="I14" s="182"/>
      <c r="J14" s="183">
        <f t="shared" ref="J14:J16" si="0">D14+H14</f>
        <v>0</v>
      </c>
      <c r="K14" s="166" t="s">
        <v>105</v>
      </c>
    </row>
    <row r="15" spans="1:11" ht="80.099999999999994" customHeight="1">
      <c r="A15" s="179" t="s">
        <v>66</v>
      </c>
      <c r="B15" s="180"/>
      <c r="C15" s="226"/>
      <c r="D15" s="181"/>
      <c r="E15" s="182"/>
      <c r="F15" s="180"/>
      <c r="G15" s="226"/>
      <c r="H15" s="181"/>
      <c r="I15" s="182"/>
      <c r="J15" s="183">
        <f t="shared" si="0"/>
        <v>0</v>
      </c>
    </row>
    <row r="16" spans="1:11" ht="80.099999999999994" customHeight="1">
      <c r="A16" s="179" t="s">
        <v>67</v>
      </c>
      <c r="B16" s="180"/>
      <c r="C16" s="184"/>
      <c r="D16" s="181"/>
      <c r="E16" s="182"/>
      <c r="F16" s="180"/>
      <c r="G16" s="181"/>
      <c r="H16" s="181"/>
      <c r="I16" s="182"/>
      <c r="J16" s="183">
        <f t="shared" si="0"/>
        <v>0</v>
      </c>
    </row>
    <row r="17" spans="1:10" ht="31.5" customHeight="1">
      <c r="A17" s="287" t="s">
        <v>106</v>
      </c>
      <c r="B17" s="287"/>
      <c r="C17" s="287"/>
      <c r="D17" s="224">
        <f>SUM(D13:D16)</f>
        <v>0</v>
      </c>
      <c r="E17" s="186"/>
      <c r="F17" s="300" t="s">
        <v>106</v>
      </c>
      <c r="G17" s="301"/>
      <c r="H17" s="224">
        <f>SUM(H13:H16)</f>
        <v>0</v>
      </c>
      <c r="I17" s="186"/>
      <c r="J17" s="224">
        <f>SUM(J13:J16)</f>
        <v>0</v>
      </c>
    </row>
    <row r="18" spans="1:10">
      <c r="A18" s="298"/>
      <c r="B18" s="298"/>
      <c r="C18" s="298"/>
      <c r="D18" s="298"/>
      <c r="E18" s="187"/>
      <c r="F18" s="187"/>
      <c r="G18" s="187"/>
      <c r="I18" s="187"/>
    </row>
    <row r="19" spans="1:10" ht="16.5">
      <c r="A19" s="289" t="s">
        <v>107</v>
      </c>
      <c r="B19" s="289"/>
      <c r="C19" s="289"/>
      <c r="D19" s="289"/>
      <c r="E19" s="195"/>
      <c r="F19" s="198"/>
      <c r="G19" s="198"/>
      <c r="I19" s="195"/>
    </row>
    <row r="20" spans="1:10" ht="75" customHeight="1">
      <c r="A20" s="286"/>
      <c r="B20" s="222" t="s">
        <v>95</v>
      </c>
      <c r="C20" s="286" t="s">
        <v>96</v>
      </c>
      <c r="D20" s="222" t="str">
        <f>$D$8</f>
        <v>Period 1
27-28_P1
April 1st to July 31st</v>
      </c>
      <c r="E20" s="219"/>
      <c r="F20" s="222" t="s">
        <v>95</v>
      </c>
      <c r="G20" s="286" t="s">
        <v>96</v>
      </c>
      <c r="H20" s="222" t="str">
        <f>$H$8</f>
        <v>Period 2
27-28_P2
August 1st to March 31st</v>
      </c>
      <c r="I20" s="219"/>
      <c r="J20" s="290" t="str">
        <f>$J$8</f>
        <v xml:space="preserve">
2027-2028
FORECAST
TOTAL
$
</v>
      </c>
    </row>
    <row r="21" spans="1:10" ht="40.5" customHeight="1">
      <c r="A21" s="286"/>
      <c r="B21" s="223" t="s">
        <v>99</v>
      </c>
      <c r="C21" s="286"/>
      <c r="D21" s="223" t="s">
        <v>100</v>
      </c>
      <c r="E21" s="220"/>
      <c r="F21" s="223" t="s">
        <v>99</v>
      </c>
      <c r="G21" s="286"/>
      <c r="H21" s="223" t="s">
        <v>100</v>
      </c>
      <c r="I21" s="220"/>
      <c r="J21" s="291"/>
    </row>
    <row r="22" spans="1:10" ht="29.25" customHeight="1">
      <c r="A22" s="296" t="s">
        <v>101</v>
      </c>
      <c r="B22" s="171" t="s">
        <v>102</v>
      </c>
      <c r="C22" s="172"/>
      <c r="D22" s="173"/>
      <c r="E22" s="174"/>
      <c r="F22" s="171" t="s">
        <v>102</v>
      </c>
      <c r="G22" s="172"/>
      <c r="H22" s="173"/>
      <c r="I22" s="174"/>
      <c r="J22" s="175">
        <f>D22+H22</f>
        <v>0</v>
      </c>
    </row>
    <row r="23" spans="1:10" ht="30" customHeight="1">
      <c r="A23" s="296"/>
      <c r="B23" s="171" t="s">
        <v>103</v>
      </c>
      <c r="C23" s="172"/>
      <c r="D23" s="173"/>
      <c r="E23" s="174"/>
      <c r="F23" s="171" t="s">
        <v>103</v>
      </c>
      <c r="G23" s="172"/>
      <c r="H23" s="173"/>
      <c r="I23" s="174"/>
      <c r="J23" s="175">
        <f t="shared" ref="J23" si="1">D23+H23</f>
        <v>0</v>
      </c>
    </row>
    <row r="24" spans="1:10" ht="19.5" customHeight="1">
      <c r="A24" s="296"/>
      <c r="B24" s="176" t="s">
        <v>104</v>
      </c>
      <c r="C24" s="172"/>
      <c r="D24" s="177">
        <f>SUM(D22:D23)</f>
        <v>0</v>
      </c>
      <c r="E24" s="178"/>
      <c r="F24" s="176" t="s">
        <v>104</v>
      </c>
      <c r="G24" s="172"/>
      <c r="H24" s="177">
        <f>SUM(H22:H23)</f>
        <v>0</v>
      </c>
      <c r="I24" s="178"/>
      <c r="J24" s="175">
        <f>J22+J23</f>
        <v>0</v>
      </c>
    </row>
    <row r="25" spans="1:10" ht="80.099999999999994" customHeight="1">
      <c r="A25" s="179" t="s">
        <v>64</v>
      </c>
      <c r="B25" s="180"/>
      <c r="C25" s="226"/>
      <c r="D25" s="188"/>
      <c r="E25" s="189"/>
      <c r="F25" s="180"/>
      <c r="G25" s="188"/>
      <c r="H25" s="188"/>
      <c r="I25" s="189"/>
      <c r="J25" s="183">
        <f>D25+H25</f>
        <v>0</v>
      </c>
    </row>
    <row r="26" spans="1:10" ht="80.099999999999994" customHeight="1">
      <c r="A26" s="179" t="s">
        <v>65</v>
      </c>
      <c r="B26" s="180"/>
      <c r="C26" s="226"/>
      <c r="D26" s="188"/>
      <c r="E26" s="189"/>
      <c r="F26" s="180"/>
      <c r="G26" s="188"/>
      <c r="H26" s="188"/>
      <c r="I26" s="189"/>
      <c r="J26" s="183">
        <f t="shared" ref="J26:J29" si="2">D26+H26</f>
        <v>0</v>
      </c>
    </row>
    <row r="27" spans="1:10" ht="80.099999999999994" customHeight="1">
      <c r="A27" s="179" t="s">
        <v>66</v>
      </c>
      <c r="B27" s="180"/>
      <c r="C27" s="226"/>
      <c r="D27" s="188"/>
      <c r="E27" s="189"/>
      <c r="F27" s="180"/>
      <c r="G27" s="188"/>
      <c r="H27" s="188"/>
      <c r="I27" s="189"/>
      <c r="J27" s="183">
        <f t="shared" si="2"/>
        <v>0</v>
      </c>
    </row>
    <row r="28" spans="1:10" ht="80.099999999999994" customHeight="1">
      <c r="A28" s="179" t="s">
        <v>67</v>
      </c>
      <c r="B28" s="180"/>
      <c r="C28" s="190"/>
      <c r="D28" s="188"/>
      <c r="E28" s="189"/>
      <c r="F28" s="180"/>
      <c r="G28" s="188"/>
      <c r="H28" s="188"/>
      <c r="I28" s="189"/>
      <c r="J28" s="183">
        <f t="shared" si="2"/>
        <v>0</v>
      </c>
    </row>
    <row r="29" spans="1:10" ht="30.6" customHeight="1">
      <c r="A29" s="191" t="s">
        <v>108</v>
      </c>
      <c r="B29" s="180"/>
      <c r="C29" s="226"/>
      <c r="D29" s="192">
        <f>(D22*500)+(D23*250)</f>
        <v>0</v>
      </c>
      <c r="E29" s="193"/>
      <c r="F29" s="180"/>
      <c r="G29" s="181"/>
      <c r="H29" s="192">
        <f>(H22*500)+(H23*250)</f>
        <v>0</v>
      </c>
      <c r="I29" s="193"/>
      <c r="J29" s="183">
        <f t="shared" si="2"/>
        <v>0</v>
      </c>
    </row>
    <row r="30" spans="1:10" ht="30" customHeight="1">
      <c r="A30" s="287" t="s">
        <v>109</v>
      </c>
      <c r="B30" s="287"/>
      <c r="C30" s="287"/>
      <c r="D30" s="225">
        <f>SUM(D25:D29)</f>
        <v>0</v>
      </c>
      <c r="E30" s="194"/>
      <c r="F30" s="300" t="s">
        <v>109</v>
      </c>
      <c r="G30" s="301"/>
      <c r="H30" s="225">
        <f>SUM(H25:H29)</f>
        <v>0</v>
      </c>
      <c r="I30" s="194"/>
      <c r="J30" s="225">
        <f>SUM(J25:J29)</f>
        <v>0</v>
      </c>
    </row>
    <row r="31" spans="1:10" ht="16.5">
      <c r="A31" s="288"/>
      <c r="B31" s="288"/>
      <c r="C31" s="288"/>
      <c r="D31" s="288"/>
      <c r="E31" s="195"/>
      <c r="F31" s="198"/>
      <c r="G31" s="198"/>
      <c r="I31" s="195"/>
    </row>
    <row r="32" spans="1:10" ht="16.5">
      <c r="A32" s="289" t="s">
        <v>110</v>
      </c>
      <c r="B32" s="289"/>
      <c r="C32" s="289"/>
      <c r="D32" s="289"/>
      <c r="E32" s="195"/>
      <c r="F32" s="198"/>
      <c r="G32" s="198"/>
      <c r="I32" s="195"/>
    </row>
    <row r="33" spans="1:10" ht="70.5" customHeight="1">
      <c r="A33" s="286"/>
      <c r="B33" s="222" t="s">
        <v>95</v>
      </c>
      <c r="C33" s="286" t="s">
        <v>96</v>
      </c>
      <c r="D33" s="222" t="str">
        <f>$D$8</f>
        <v>Period 1
27-28_P1
April 1st to July 31st</v>
      </c>
      <c r="E33" s="219"/>
      <c r="F33" s="222" t="s">
        <v>95</v>
      </c>
      <c r="G33" s="286" t="s">
        <v>96</v>
      </c>
      <c r="H33" s="222" t="str">
        <f>$H$8</f>
        <v>Period 2
27-28_P2
August 1st to March 31st</v>
      </c>
      <c r="I33" s="219"/>
      <c r="J33" s="290" t="str">
        <f>$J$8</f>
        <v xml:space="preserve">
2027-2028
FORECAST
TOTAL
$
</v>
      </c>
    </row>
    <row r="34" spans="1:10" ht="40.35" customHeight="1">
      <c r="A34" s="286"/>
      <c r="B34" s="223" t="s">
        <v>99</v>
      </c>
      <c r="C34" s="286"/>
      <c r="D34" s="223" t="s">
        <v>100</v>
      </c>
      <c r="E34" s="220"/>
      <c r="F34" s="223" t="s">
        <v>99</v>
      </c>
      <c r="G34" s="286"/>
      <c r="H34" s="223" t="s">
        <v>100</v>
      </c>
      <c r="I34" s="220"/>
      <c r="J34" s="291"/>
    </row>
    <row r="35" spans="1:10" ht="27" customHeight="1">
      <c r="A35" s="296" t="s">
        <v>101</v>
      </c>
      <c r="B35" s="171" t="s">
        <v>102</v>
      </c>
      <c r="C35" s="172"/>
      <c r="D35" s="227"/>
      <c r="E35" s="174"/>
      <c r="F35" s="171" t="s">
        <v>102</v>
      </c>
      <c r="G35" s="172"/>
      <c r="H35" s="173"/>
      <c r="I35" s="174"/>
      <c r="J35" s="228">
        <f>D35+H35</f>
        <v>0</v>
      </c>
    </row>
    <row r="36" spans="1:10" ht="28.5" customHeight="1">
      <c r="A36" s="296"/>
      <c r="B36" s="171" t="s">
        <v>103</v>
      </c>
      <c r="C36" s="172"/>
      <c r="D36" s="173"/>
      <c r="E36" s="174"/>
      <c r="F36" s="171" t="s">
        <v>103</v>
      </c>
      <c r="G36" s="172"/>
      <c r="H36" s="173"/>
      <c r="I36" s="174"/>
      <c r="J36" s="228">
        <f>D36+H36</f>
        <v>0</v>
      </c>
    </row>
    <row r="37" spans="1:10" ht="18.95" customHeight="1">
      <c r="A37" s="296"/>
      <c r="B37" s="176" t="s">
        <v>104</v>
      </c>
      <c r="C37" s="172"/>
      <c r="D37" s="177">
        <f>SUM(D35:D36)</f>
        <v>0</v>
      </c>
      <c r="E37" s="178"/>
      <c r="F37" s="176" t="s">
        <v>104</v>
      </c>
      <c r="G37" s="172"/>
      <c r="H37" s="177">
        <f>SUM(H35:H36)</f>
        <v>0</v>
      </c>
      <c r="I37" s="178"/>
      <c r="J37" s="228">
        <f>J35+J36</f>
        <v>0</v>
      </c>
    </row>
    <row r="38" spans="1:10" ht="80.099999999999994" customHeight="1">
      <c r="A38" s="179" t="s">
        <v>64</v>
      </c>
      <c r="B38" s="196"/>
      <c r="C38" s="190"/>
      <c r="D38" s="188"/>
      <c r="E38" s="189"/>
      <c r="F38" s="196"/>
      <c r="G38" s="188"/>
      <c r="H38" s="188"/>
      <c r="I38" s="189"/>
      <c r="J38" s="183">
        <f>D38+H38</f>
        <v>0</v>
      </c>
    </row>
    <row r="39" spans="1:10" ht="80.099999999999994" customHeight="1">
      <c r="A39" s="179" t="s">
        <v>65</v>
      </c>
      <c r="B39" s="196"/>
      <c r="C39" s="190"/>
      <c r="D39" s="188"/>
      <c r="E39" s="189"/>
      <c r="F39" s="196"/>
      <c r="G39" s="188"/>
      <c r="H39" s="188"/>
      <c r="I39" s="189"/>
      <c r="J39" s="183">
        <f t="shared" ref="J39:J41" si="3">D39+H39</f>
        <v>0</v>
      </c>
    </row>
    <row r="40" spans="1:10" ht="80.099999999999994" customHeight="1">
      <c r="A40" s="179" t="s">
        <v>66</v>
      </c>
      <c r="B40" s="196"/>
      <c r="C40" s="190"/>
      <c r="D40" s="188"/>
      <c r="E40" s="189"/>
      <c r="F40" s="196"/>
      <c r="G40" s="188"/>
      <c r="H40" s="188"/>
      <c r="I40" s="189"/>
      <c r="J40" s="183">
        <f t="shared" si="3"/>
        <v>0</v>
      </c>
    </row>
    <row r="41" spans="1:10" ht="80.099999999999994" customHeight="1">
      <c r="A41" s="179" t="s">
        <v>67</v>
      </c>
      <c r="B41" s="196"/>
      <c r="C41" s="190"/>
      <c r="D41" s="188"/>
      <c r="E41" s="189"/>
      <c r="F41" s="196"/>
      <c r="G41" s="188"/>
      <c r="H41" s="188"/>
      <c r="I41" s="189"/>
      <c r="J41" s="183">
        <f t="shared" si="3"/>
        <v>0</v>
      </c>
    </row>
    <row r="42" spans="1:10" ht="44.1" customHeight="1">
      <c r="A42" s="191" t="s">
        <v>108</v>
      </c>
      <c r="B42" s="197"/>
      <c r="C42" s="190"/>
      <c r="D42" s="192">
        <f>(D35*500)+(D36*250)</f>
        <v>0</v>
      </c>
      <c r="E42" s="193"/>
      <c r="F42" s="197"/>
      <c r="G42" s="181"/>
      <c r="H42" s="192">
        <f>(H35*500)+(H36*250)</f>
        <v>0</v>
      </c>
      <c r="I42" s="193"/>
      <c r="J42" s="183">
        <f>D42+H42</f>
        <v>0</v>
      </c>
    </row>
    <row r="43" spans="1:10" ht="30" customHeight="1">
      <c r="A43" s="287" t="s">
        <v>111</v>
      </c>
      <c r="B43" s="287"/>
      <c r="C43" s="287"/>
      <c r="D43" s="225">
        <f>SUM(D38:D42)</f>
        <v>0</v>
      </c>
      <c r="E43" s="194"/>
      <c r="F43" s="300" t="s">
        <v>111</v>
      </c>
      <c r="G43" s="301"/>
      <c r="H43" s="225">
        <f>SUM(H38:H42)</f>
        <v>0</v>
      </c>
      <c r="I43" s="194"/>
      <c r="J43" s="225">
        <f>SUM(J38:J42)</f>
        <v>0</v>
      </c>
    </row>
    <row r="44" spans="1:10">
      <c r="G44" s="210"/>
      <c r="H44" s="210"/>
      <c r="I44" s="210"/>
    </row>
    <row r="45" spans="1:10" ht="16.5">
      <c r="A45" s="297" t="s">
        <v>112</v>
      </c>
      <c r="B45" s="297"/>
      <c r="C45" s="297"/>
      <c r="D45" s="297"/>
      <c r="E45" s="195"/>
      <c r="F45" s="198"/>
      <c r="G45" s="198"/>
      <c r="I45" s="195"/>
    </row>
    <row r="46" spans="1:10" ht="72" customHeight="1">
      <c r="A46" s="286"/>
      <c r="B46" s="222" t="s">
        <v>95</v>
      </c>
      <c r="C46" s="286" t="s">
        <v>96</v>
      </c>
      <c r="D46" s="222" t="str">
        <f>$D$8</f>
        <v>Period 1
27-28_P1
April 1st to July 31st</v>
      </c>
      <c r="E46" s="219"/>
      <c r="F46" s="222" t="s">
        <v>95</v>
      </c>
      <c r="G46" s="286" t="s">
        <v>96</v>
      </c>
      <c r="H46" s="222" t="str">
        <f>$H$8</f>
        <v>Period 2
27-28_P2
August 1st to March 31st</v>
      </c>
      <c r="I46" s="219"/>
      <c r="J46" s="290" t="str">
        <f>$J$8</f>
        <v xml:space="preserve">
2027-2028
FORECAST
TOTAL
$
</v>
      </c>
    </row>
    <row r="47" spans="1:10" ht="40.35" customHeight="1">
      <c r="A47" s="286"/>
      <c r="B47" s="223" t="s">
        <v>99</v>
      </c>
      <c r="C47" s="286"/>
      <c r="D47" s="223" t="s">
        <v>100</v>
      </c>
      <c r="E47" s="220"/>
      <c r="F47" s="223" t="s">
        <v>99</v>
      </c>
      <c r="G47" s="286"/>
      <c r="H47" s="223" t="s">
        <v>100</v>
      </c>
      <c r="I47" s="220"/>
      <c r="J47" s="291"/>
    </row>
    <row r="48" spans="1:10" ht="80.099999999999994" customHeight="1">
      <c r="A48" s="179" t="s">
        <v>113</v>
      </c>
      <c r="B48" s="196"/>
      <c r="C48" s="190"/>
      <c r="D48" s="188"/>
      <c r="E48" s="189"/>
      <c r="F48" s="196"/>
      <c r="G48" s="188"/>
      <c r="H48" s="188"/>
      <c r="I48" s="189"/>
      <c r="J48" s="199">
        <f>D48+H48</f>
        <v>0</v>
      </c>
    </row>
    <row r="49" spans="1:10" ht="30" customHeight="1">
      <c r="A49" s="287" t="s">
        <v>114</v>
      </c>
      <c r="B49" s="287"/>
      <c r="C49" s="287"/>
      <c r="D49" s="225">
        <f>SUM(D48:D48)</f>
        <v>0</v>
      </c>
      <c r="E49" s="194"/>
      <c r="F49" s="300" t="s">
        <v>114</v>
      </c>
      <c r="G49" s="302"/>
      <c r="H49" s="225">
        <f>H48</f>
        <v>0</v>
      </c>
      <c r="I49" s="194"/>
      <c r="J49" s="225">
        <f>SUM(J48:J48)</f>
        <v>0</v>
      </c>
    </row>
    <row r="50" spans="1:10">
      <c r="A50" s="295"/>
      <c r="B50" s="295"/>
      <c r="C50" s="295"/>
      <c r="D50" s="295"/>
      <c r="E50" s="200"/>
      <c r="F50" s="200"/>
      <c r="G50" s="200"/>
      <c r="I50" s="200"/>
    </row>
    <row r="51" spans="1:10" ht="16.5">
      <c r="A51" s="289" t="s">
        <v>143</v>
      </c>
      <c r="B51" s="289"/>
      <c r="C51" s="289"/>
      <c r="D51" s="289"/>
      <c r="E51" s="195"/>
      <c r="F51" s="198"/>
      <c r="G51" s="198"/>
      <c r="I51" s="195"/>
    </row>
    <row r="52" spans="1:10" ht="66" customHeight="1">
      <c r="A52" s="286"/>
      <c r="B52" s="286" t="s">
        <v>95</v>
      </c>
      <c r="C52" s="286" t="s">
        <v>96</v>
      </c>
      <c r="D52" s="222" t="str">
        <f>$D$8</f>
        <v>Period 1
27-28_P1
April 1st to July 31st</v>
      </c>
      <c r="E52" s="219"/>
      <c r="F52" s="286" t="s">
        <v>95</v>
      </c>
      <c r="G52" s="286" t="s">
        <v>96</v>
      </c>
      <c r="H52" s="222" t="str">
        <f>$H$8</f>
        <v>Period 2
27-28_P2
August 1st to March 31st</v>
      </c>
      <c r="I52" s="219"/>
      <c r="J52" s="290" t="str">
        <f>$J$8</f>
        <v xml:space="preserve">
2027-2028
FORECAST
TOTAL
$
</v>
      </c>
    </row>
    <row r="53" spans="1:10" ht="55.35" customHeight="1">
      <c r="A53" s="286"/>
      <c r="B53" s="286"/>
      <c r="C53" s="286"/>
      <c r="D53" s="223" t="s">
        <v>100</v>
      </c>
      <c r="E53" s="220"/>
      <c r="F53" s="286" t="s">
        <v>144</v>
      </c>
      <c r="G53" s="286"/>
      <c r="H53" s="223" t="s">
        <v>100</v>
      </c>
      <c r="I53" s="220"/>
      <c r="J53" s="291"/>
    </row>
    <row r="54" spans="1:10" ht="27.75" customHeight="1">
      <c r="A54" s="292" t="s">
        <v>116</v>
      </c>
      <c r="B54" s="171" t="s">
        <v>102</v>
      </c>
      <c r="C54" s="172"/>
      <c r="D54" s="177">
        <f>D10+D22+D35</f>
        <v>0</v>
      </c>
      <c r="E54" s="178"/>
      <c r="F54" s="171" t="s">
        <v>102</v>
      </c>
      <c r="G54" s="172"/>
      <c r="H54" s="177">
        <f t="shared" ref="H54:J55" si="4">H10+H22+H35</f>
        <v>0</v>
      </c>
      <c r="I54" s="178"/>
      <c r="J54" s="175">
        <f t="shared" si="4"/>
        <v>0</v>
      </c>
    </row>
    <row r="55" spans="1:10" ht="26.25" customHeight="1">
      <c r="A55" s="293"/>
      <c r="B55" s="171" t="s">
        <v>103</v>
      </c>
      <c r="C55" s="172"/>
      <c r="D55" s="177">
        <f>D11+D23+D36</f>
        <v>0</v>
      </c>
      <c r="E55" s="178"/>
      <c r="F55" s="171" t="s">
        <v>103</v>
      </c>
      <c r="G55" s="172"/>
      <c r="H55" s="177">
        <f t="shared" si="4"/>
        <v>0</v>
      </c>
      <c r="I55" s="178"/>
      <c r="J55" s="175">
        <f t="shared" si="4"/>
        <v>0</v>
      </c>
    </row>
    <row r="56" spans="1:10" ht="17.45" customHeight="1">
      <c r="A56" s="294"/>
      <c r="B56" s="176" t="s">
        <v>104</v>
      </c>
      <c r="C56" s="172"/>
      <c r="D56" s="177">
        <f>D54+D55</f>
        <v>0</v>
      </c>
      <c r="E56" s="178"/>
      <c r="F56" s="176" t="s">
        <v>104</v>
      </c>
      <c r="G56" s="172"/>
      <c r="H56" s="177">
        <f>H54+H55</f>
        <v>0</v>
      </c>
      <c r="I56" s="178"/>
      <c r="J56" s="175">
        <f>J54+J55</f>
        <v>0</v>
      </c>
    </row>
    <row r="57" spans="1:10" ht="15">
      <c r="A57" s="179" t="s">
        <v>64</v>
      </c>
      <c r="B57" s="196"/>
      <c r="C57" s="172"/>
      <c r="D57" s="201">
        <f>D13+D25+D38+D48</f>
        <v>0</v>
      </c>
      <c r="E57" s="202"/>
      <c r="F57" s="196"/>
      <c r="G57" s="172"/>
      <c r="H57" s="201">
        <f>H13+H25+H38+H48</f>
        <v>0</v>
      </c>
      <c r="I57" s="202"/>
      <c r="J57" s="199">
        <f>J13+J25+J38+J48</f>
        <v>0</v>
      </c>
    </row>
    <row r="58" spans="1:10" ht="15">
      <c r="A58" s="179" t="s">
        <v>65</v>
      </c>
      <c r="B58" s="196"/>
      <c r="C58" s="172"/>
      <c r="D58" s="201">
        <f t="shared" ref="D58:J60" si="5">D14+D26+D39</f>
        <v>0</v>
      </c>
      <c r="E58" s="202"/>
      <c r="F58" s="196"/>
      <c r="G58" s="172"/>
      <c r="H58" s="201">
        <f t="shared" si="5"/>
        <v>0</v>
      </c>
      <c r="I58" s="202"/>
      <c r="J58" s="199">
        <f t="shared" si="5"/>
        <v>0</v>
      </c>
    </row>
    <row r="59" spans="1:10" ht="15">
      <c r="A59" s="179" t="s">
        <v>66</v>
      </c>
      <c r="B59" s="196"/>
      <c r="C59" s="172"/>
      <c r="D59" s="201">
        <f t="shared" si="5"/>
        <v>0</v>
      </c>
      <c r="E59" s="202"/>
      <c r="F59" s="196"/>
      <c r="G59" s="172"/>
      <c r="H59" s="201">
        <f t="shared" si="5"/>
        <v>0</v>
      </c>
      <c r="I59" s="202"/>
      <c r="J59" s="199">
        <f t="shared" si="5"/>
        <v>0</v>
      </c>
    </row>
    <row r="60" spans="1:10" ht="14.45" customHeight="1">
      <c r="A60" s="179" t="s">
        <v>67</v>
      </c>
      <c r="B60" s="196"/>
      <c r="C60" s="172"/>
      <c r="D60" s="201">
        <f t="shared" si="5"/>
        <v>0</v>
      </c>
      <c r="E60" s="202"/>
      <c r="F60" s="196"/>
      <c r="G60" s="172"/>
      <c r="H60" s="201">
        <f t="shared" si="5"/>
        <v>0</v>
      </c>
      <c r="I60" s="202"/>
      <c r="J60" s="199">
        <f t="shared" si="5"/>
        <v>0</v>
      </c>
    </row>
    <row r="61" spans="1:10" ht="15">
      <c r="A61" s="179" t="s">
        <v>78</v>
      </c>
      <c r="B61" s="203"/>
      <c r="C61" s="172"/>
      <c r="D61" s="201">
        <f>D29+D42</f>
        <v>0</v>
      </c>
      <c r="E61" s="202"/>
      <c r="F61" s="203"/>
      <c r="G61" s="172"/>
      <c r="H61" s="201">
        <f>H29+H42</f>
        <v>0</v>
      </c>
      <c r="I61" s="202"/>
      <c r="J61" s="199">
        <f>J29+J42</f>
        <v>0</v>
      </c>
    </row>
    <row r="62" spans="1:10" ht="18.95" customHeight="1">
      <c r="A62" s="285" t="s">
        <v>145</v>
      </c>
      <c r="B62" s="285"/>
      <c r="C62" s="285"/>
      <c r="D62" s="224">
        <f>SUM(D57:D61)</f>
        <v>0</v>
      </c>
      <c r="E62" s="186"/>
      <c r="F62" s="287" t="s">
        <v>145</v>
      </c>
      <c r="G62" s="287"/>
      <c r="H62" s="224">
        <f>SUM(H57:H61)</f>
        <v>0</v>
      </c>
      <c r="I62" s="186"/>
      <c r="J62" s="224">
        <f>SUM(J57:J61)</f>
        <v>0</v>
      </c>
    </row>
    <row r="63" spans="1:10" ht="99.95" customHeight="1">
      <c r="A63" s="209" t="s">
        <v>128</v>
      </c>
      <c r="B63" s="205"/>
      <c r="C63" s="206"/>
      <c r="D63" s="206"/>
      <c r="E63" s="207"/>
      <c r="F63" s="205"/>
      <c r="G63" s="206"/>
      <c r="H63" s="206"/>
      <c r="I63" s="207"/>
      <c r="J63" s="208">
        <f>D63+H63</f>
        <v>0</v>
      </c>
    </row>
    <row r="64" spans="1:10" ht="99.95" customHeight="1">
      <c r="A64" s="209" t="s">
        <v>119</v>
      </c>
      <c r="B64" s="205"/>
      <c r="C64" s="206"/>
      <c r="D64" s="206"/>
      <c r="E64" s="207"/>
      <c r="F64" s="205"/>
      <c r="G64" s="206"/>
      <c r="H64" s="206"/>
      <c r="I64" s="207"/>
      <c r="J64" s="208">
        <f>D64+H64</f>
        <v>0</v>
      </c>
    </row>
    <row r="65" spans="1:10" ht="18.600000000000001" customHeight="1">
      <c r="A65" s="285" t="s">
        <v>146</v>
      </c>
      <c r="B65" s="285"/>
      <c r="C65" s="285"/>
      <c r="D65" s="224">
        <f>SUM(D63:D64)</f>
        <v>0</v>
      </c>
      <c r="E65" s="186"/>
      <c r="F65" s="285" t="s">
        <v>146</v>
      </c>
      <c r="G65" s="285"/>
      <c r="H65" s="285"/>
      <c r="I65" s="186"/>
      <c r="J65" s="185">
        <f>SUM(J63:J64)</f>
        <v>0</v>
      </c>
    </row>
    <row r="66" spans="1:10" ht="18.600000000000001" customHeight="1">
      <c r="A66" s="285" t="s">
        <v>147</v>
      </c>
      <c r="B66" s="285"/>
      <c r="C66" s="285"/>
      <c r="D66" s="224">
        <f>D62+A46+D65</f>
        <v>0</v>
      </c>
      <c r="E66" s="186"/>
      <c r="F66" s="285" t="s">
        <v>147</v>
      </c>
      <c r="G66" s="285"/>
      <c r="H66" s="285"/>
      <c r="I66" s="186"/>
      <c r="J66" s="185">
        <f>J62+J65</f>
        <v>0</v>
      </c>
    </row>
  </sheetData>
  <sheetProtection algorithmName="SHA-512" hashValue="JJN9qDfRbx/tDyd1in6NP5rY1zwiU59qjY95BjqFdVP67TnXsH4mTCYMDDzjLCiVHz59HSRop4yJnZUXX8DIBA==" saltValue="wBOv3f6o6acKTqny/XbNQg==" spinCount="100000" sheet="1" objects="1" scenarios="1"/>
  <mergeCells count="50">
    <mergeCell ref="A1:D1"/>
    <mergeCell ref="A2:D2"/>
    <mergeCell ref="A7:D7"/>
    <mergeCell ref="A8:A9"/>
    <mergeCell ref="C8:C9"/>
    <mergeCell ref="G8:G9"/>
    <mergeCell ref="J8:J9"/>
    <mergeCell ref="A10:A12"/>
    <mergeCell ref="A17:C17"/>
    <mergeCell ref="F17:G17"/>
    <mergeCell ref="A18:D18"/>
    <mergeCell ref="A19:D19"/>
    <mergeCell ref="J33:J34"/>
    <mergeCell ref="A20:A21"/>
    <mergeCell ref="C20:C21"/>
    <mergeCell ref="J20:J21"/>
    <mergeCell ref="A22:A24"/>
    <mergeCell ref="A30:C30"/>
    <mergeCell ref="F30:G30"/>
    <mergeCell ref="J46:J47"/>
    <mergeCell ref="A49:C49"/>
    <mergeCell ref="F49:G49"/>
    <mergeCell ref="A50:D50"/>
    <mergeCell ref="A51:D51"/>
    <mergeCell ref="A46:A47"/>
    <mergeCell ref="C46:C47"/>
    <mergeCell ref="J52:J53"/>
    <mergeCell ref="A54:A56"/>
    <mergeCell ref="A62:C62"/>
    <mergeCell ref="F62:G62"/>
    <mergeCell ref="A65:C65"/>
    <mergeCell ref="A52:A53"/>
    <mergeCell ref="B52:B53"/>
    <mergeCell ref="C52:C53"/>
    <mergeCell ref="F52:F53"/>
    <mergeCell ref="G52:G53"/>
    <mergeCell ref="A66:C66"/>
    <mergeCell ref="G20:G21"/>
    <mergeCell ref="G33:G34"/>
    <mergeCell ref="G46:G47"/>
    <mergeCell ref="F65:H65"/>
    <mergeCell ref="F66:H66"/>
    <mergeCell ref="A35:A37"/>
    <mergeCell ref="A43:C43"/>
    <mergeCell ref="F43:G43"/>
    <mergeCell ref="A45:D45"/>
    <mergeCell ref="A31:D31"/>
    <mergeCell ref="A32:D32"/>
    <mergeCell ref="A33:A34"/>
    <mergeCell ref="C33:C34"/>
  </mergeCells>
  <conditionalFormatting sqref="C16">
    <cfRule type="cellIs" dxfId="9" priority="3" operator="greaterThan">
      <formula>6000</formula>
    </cfRule>
  </conditionalFormatting>
  <conditionalFormatting sqref="C28">
    <cfRule type="cellIs" dxfId="8" priority="2" operator="greaterThan">
      <formula>6000</formula>
    </cfRule>
  </conditionalFormatting>
  <conditionalFormatting sqref="C41">
    <cfRule type="cellIs" dxfId="7" priority="1" operator="greaterThan">
      <formula>6000</formula>
    </cfRule>
  </conditionalFormatting>
  <pageMargins left="0.70866141732283472" right="0.70866141732283472" top="0.74803149606299213" bottom="0.74803149606299213" header="0.31496062992125984" footer="0.31496062992125984"/>
  <pageSetup paperSize="5" scale="41" orientation="portrait" r:id="rId1"/>
  <ignoredErrors>
    <ignoredError sqref="J12 J24 J37" formula="1"/>
    <ignoredError sqref="D20 H20 J20 D33 H33 J33 D46 H46 J46 D52 H52 J52"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05558-5AB2-427C-A779-467A6E687D45}">
  <sheetPr codeName="Feuil8">
    <tabColor theme="0" tint="-4.9989318521683403E-2"/>
  </sheetPr>
  <dimension ref="A1:K66"/>
  <sheetViews>
    <sheetView showGridLines="0" zoomScale="80" zoomScaleNormal="80" zoomScaleSheetLayoutView="100" workbookViewId="0">
      <pane xSplit="1" ySplit="5" topLeftCell="B48" activePane="bottomRight" state="frozen"/>
      <selection pane="topRight" activeCell="D72" sqref="D72"/>
      <selection pane="bottomLeft" activeCell="D72" sqref="D72"/>
      <selection pane="bottomRight" activeCell="F65" sqref="F65:H66"/>
    </sheetView>
  </sheetViews>
  <sheetFormatPr defaultColWidth="11.375" defaultRowHeight="14.25"/>
  <cols>
    <col min="1" max="1" width="66.875" style="166" customWidth="1"/>
    <col min="2" max="2" width="85.625" style="166" customWidth="1"/>
    <col min="3" max="3" width="14.375" style="210" customWidth="1"/>
    <col min="4" max="4" width="25.375" style="210" customWidth="1"/>
    <col min="5" max="5" width="1.625" style="210" customWidth="1"/>
    <col min="6" max="6" width="85.625" style="210" customWidth="1"/>
    <col min="7" max="7" width="14.375" style="166" customWidth="1"/>
    <col min="8" max="8" width="25.625" style="166" customWidth="1"/>
    <col min="9" max="9" width="1.875" style="166" customWidth="1"/>
    <col min="10" max="10" width="25.625" style="166" customWidth="1"/>
    <col min="11" max="16384" width="11.375" style="166"/>
  </cols>
  <sheetData>
    <row r="1" spans="1:11" ht="69.75" customHeight="1" thickBot="1">
      <c r="A1" s="245" t="s">
        <v>148</v>
      </c>
      <c r="B1" s="245"/>
      <c r="C1" s="245"/>
      <c r="D1" s="245"/>
      <c r="E1" s="118"/>
      <c r="F1" s="166"/>
    </row>
    <row r="2" spans="1:11" ht="15" thickTop="1">
      <c r="A2" s="299"/>
      <c r="B2" s="299"/>
      <c r="C2" s="299"/>
      <c r="D2" s="299"/>
      <c r="E2" s="167"/>
      <c r="F2" s="166"/>
    </row>
    <row r="3" spans="1:11" ht="16.5">
      <c r="A3" s="211" t="s">
        <v>91</v>
      </c>
      <c r="B3" s="168">
        <f>BUDGET!C4</f>
        <v>0</v>
      </c>
      <c r="C3" s="212"/>
      <c r="D3" s="212"/>
      <c r="E3" s="169"/>
      <c r="F3" s="213"/>
      <c r="G3" s="213"/>
      <c r="I3" s="169"/>
    </row>
    <row r="4" spans="1:11" ht="16.5">
      <c r="A4" s="214" t="s">
        <v>92</v>
      </c>
      <c r="B4" s="168">
        <f>BUDGET!C5</f>
        <v>0</v>
      </c>
      <c r="C4" s="215"/>
      <c r="D4" s="215"/>
      <c r="E4" s="170"/>
      <c r="F4" s="216"/>
      <c r="G4" s="216"/>
      <c r="I4" s="170"/>
    </row>
    <row r="5" spans="1:11" s="234" customFormat="1" ht="18.600000000000001" customHeight="1">
      <c r="A5" s="230" t="s">
        <v>93</v>
      </c>
      <c r="B5" s="231">
        <f>BUDGET!C6</f>
        <v>0</v>
      </c>
      <c r="C5" s="230"/>
      <c r="D5" s="230"/>
      <c r="E5" s="233"/>
      <c r="F5" s="235"/>
      <c r="G5" s="235"/>
      <c r="I5" s="233"/>
    </row>
    <row r="6" spans="1:11" ht="16.5">
      <c r="A6" s="211"/>
      <c r="B6" s="211"/>
      <c r="C6" s="211"/>
      <c r="D6" s="211"/>
      <c r="E6" s="218"/>
      <c r="F6" s="217"/>
      <c r="G6" s="217"/>
      <c r="I6" s="218"/>
    </row>
    <row r="7" spans="1:11" s="119" customFormat="1" ht="16.5">
      <c r="A7" s="289" t="s">
        <v>94</v>
      </c>
      <c r="B7" s="289"/>
      <c r="C7" s="289"/>
      <c r="D7" s="289"/>
    </row>
    <row r="8" spans="1:11" ht="62.1" customHeight="1">
      <c r="A8" s="286"/>
      <c r="B8" s="222" t="s">
        <v>95</v>
      </c>
      <c r="C8" s="286" t="s">
        <v>96</v>
      </c>
      <c r="D8" s="222" t="s">
        <v>149</v>
      </c>
      <c r="E8" s="219"/>
      <c r="F8" s="222" t="s">
        <v>95</v>
      </c>
      <c r="G8" s="286" t="s">
        <v>96</v>
      </c>
      <c r="H8" s="222" t="s">
        <v>150</v>
      </c>
      <c r="I8" s="219"/>
      <c r="J8" s="290" t="s">
        <v>151</v>
      </c>
    </row>
    <row r="9" spans="1:11" ht="41.1" customHeight="1">
      <c r="A9" s="286"/>
      <c r="B9" s="223" t="s">
        <v>99</v>
      </c>
      <c r="C9" s="286"/>
      <c r="D9" s="223" t="s">
        <v>100</v>
      </c>
      <c r="E9" s="220"/>
      <c r="F9" s="223" t="s">
        <v>99</v>
      </c>
      <c r="G9" s="286"/>
      <c r="H9" s="223" t="s">
        <v>100</v>
      </c>
      <c r="I9" s="220"/>
      <c r="J9" s="291"/>
    </row>
    <row r="10" spans="1:11" ht="27.75" customHeight="1">
      <c r="A10" s="296" t="s">
        <v>101</v>
      </c>
      <c r="B10" s="171" t="s">
        <v>102</v>
      </c>
      <c r="C10" s="172"/>
      <c r="D10" s="173"/>
      <c r="E10" s="174"/>
      <c r="F10" s="171" t="s">
        <v>102</v>
      </c>
      <c r="G10" s="172"/>
      <c r="H10" s="173"/>
      <c r="I10" s="174"/>
      <c r="J10" s="175">
        <f>D10+H10</f>
        <v>0</v>
      </c>
    </row>
    <row r="11" spans="1:11" ht="26.25" customHeight="1">
      <c r="A11" s="296"/>
      <c r="B11" s="171" t="s">
        <v>103</v>
      </c>
      <c r="C11" s="172"/>
      <c r="D11" s="173"/>
      <c r="E11" s="174"/>
      <c r="F11" s="171" t="s">
        <v>103</v>
      </c>
      <c r="G11" s="172"/>
      <c r="H11" s="173"/>
      <c r="I11" s="174"/>
      <c r="J11" s="175">
        <f>D11+H11</f>
        <v>0</v>
      </c>
    </row>
    <row r="12" spans="1:11" ht="18.95" customHeight="1">
      <c r="A12" s="296"/>
      <c r="B12" s="176" t="s">
        <v>104</v>
      </c>
      <c r="C12" s="172"/>
      <c r="D12" s="177">
        <f>SUM(D10:D11)</f>
        <v>0</v>
      </c>
      <c r="E12" s="178"/>
      <c r="F12" s="176" t="s">
        <v>104</v>
      </c>
      <c r="G12" s="172"/>
      <c r="H12" s="177">
        <f>SUM(H10:H11)</f>
        <v>0</v>
      </c>
      <c r="I12" s="178"/>
      <c r="J12" s="175">
        <f>J10+J11</f>
        <v>0</v>
      </c>
    </row>
    <row r="13" spans="1:11" ht="80.099999999999994" customHeight="1">
      <c r="A13" s="179" t="s">
        <v>64</v>
      </c>
      <c r="B13" s="180"/>
      <c r="C13" s="226"/>
      <c r="D13" s="181"/>
      <c r="E13" s="182"/>
      <c r="F13" s="180"/>
      <c r="G13" s="226"/>
      <c r="H13" s="181"/>
      <c r="I13" s="182"/>
      <c r="J13" s="183">
        <f>D13+H13</f>
        <v>0</v>
      </c>
    </row>
    <row r="14" spans="1:11" ht="80.099999999999994" customHeight="1">
      <c r="A14" s="179" t="s">
        <v>65</v>
      </c>
      <c r="B14" s="180"/>
      <c r="C14" s="226"/>
      <c r="D14" s="181"/>
      <c r="E14" s="182"/>
      <c r="F14" s="180"/>
      <c r="G14" s="226"/>
      <c r="H14" s="181"/>
      <c r="I14" s="182"/>
      <c r="J14" s="183">
        <f t="shared" ref="J14:J16" si="0">D14+H14</f>
        <v>0</v>
      </c>
      <c r="K14" s="166" t="s">
        <v>105</v>
      </c>
    </row>
    <row r="15" spans="1:11" ht="80.099999999999994" customHeight="1">
      <c r="A15" s="179" t="s">
        <v>66</v>
      </c>
      <c r="B15" s="180"/>
      <c r="C15" s="226"/>
      <c r="D15" s="181"/>
      <c r="E15" s="182"/>
      <c r="F15" s="180"/>
      <c r="G15" s="226"/>
      <c r="H15" s="181"/>
      <c r="I15" s="182"/>
      <c r="J15" s="183">
        <f t="shared" si="0"/>
        <v>0</v>
      </c>
    </row>
    <row r="16" spans="1:11" ht="80.099999999999994" customHeight="1">
      <c r="A16" s="179" t="s">
        <v>67</v>
      </c>
      <c r="B16" s="180"/>
      <c r="C16" s="184"/>
      <c r="D16" s="181"/>
      <c r="E16" s="182"/>
      <c r="F16" s="180"/>
      <c r="G16" s="181"/>
      <c r="H16" s="181"/>
      <c r="I16" s="182"/>
      <c r="J16" s="183">
        <f t="shared" si="0"/>
        <v>0</v>
      </c>
    </row>
    <row r="17" spans="1:10" ht="31.5" customHeight="1">
      <c r="A17" s="287" t="s">
        <v>106</v>
      </c>
      <c r="B17" s="287"/>
      <c r="C17" s="287"/>
      <c r="D17" s="224">
        <f>SUM(D13:D16)</f>
        <v>0</v>
      </c>
      <c r="E17" s="186"/>
      <c r="F17" s="300" t="s">
        <v>106</v>
      </c>
      <c r="G17" s="301"/>
      <c r="H17" s="224">
        <f>SUM(H13:H16)</f>
        <v>0</v>
      </c>
      <c r="I17" s="186"/>
      <c r="J17" s="224">
        <f>SUM(J13:J16)</f>
        <v>0</v>
      </c>
    </row>
    <row r="18" spans="1:10">
      <c r="A18" s="298"/>
      <c r="B18" s="298"/>
      <c r="C18" s="298"/>
      <c r="D18" s="298"/>
      <c r="E18" s="187"/>
      <c r="F18" s="187"/>
      <c r="G18" s="187"/>
      <c r="I18" s="187"/>
    </row>
    <row r="19" spans="1:10" ht="16.5">
      <c r="A19" s="289" t="s">
        <v>107</v>
      </c>
      <c r="B19" s="289"/>
      <c r="C19" s="289"/>
      <c r="D19" s="289"/>
      <c r="E19" s="195"/>
      <c r="F19" s="198"/>
      <c r="G19" s="198"/>
      <c r="I19" s="195"/>
    </row>
    <row r="20" spans="1:10" ht="75" customHeight="1">
      <c r="A20" s="286"/>
      <c r="B20" s="222" t="s">
        <v>95</v>
      </c>
      <c r="C20" s="286" t="s">
        <v>96</v>
      </c>
      <c r="D20" s="222" t="str">
        <f>$D$8</f>
        <v>Period 1
28-29_P1
April 1st to July 31st</v>
      </c>
      <c r="E20" s="219"/>
      <c r="F20" s="222" t="s">
        <v>95</v>
      </c>
      <c r="G20" s="286" t="s">
        <v>96</v>
      </c>
      <c r="H20" s="222" t="str">
        <f>$H$8</f>
        <v>Period 2
28-29_P2
August 1st to March 31st</v>
      </c>
      <c r="I20" s="219"/>
      <c r="J20" s="290" t="str">
        <f>$J$8</f>
        <v xml:space="preserve">
2028-2029
FORECAST
TOTAL
$
</v>
      </c>
    </row>
    <row r="21" spans="1:10" ht="40.5" customHeight="1">
      <c r="A21" s="286"/>
      <c r="B21" s="223" t="s">
        <v>99</v>
      </c>
      <c r="C21" s="286"/>
      <c r="D21" s="223" t="s">
        <v>100</v>
      </c>
      <c r="E21" s="220"/>
      <c r="F21" s="223" t="s">
        <v>99</v>
      </c>
      <c r="G21" s="286"/>
      <c r="H21" s="223" t="s">
        <v>100</v>
      </c>
      <c r="I21" s="220"/>
      <c r="J21" s="291"/>
    </row>
    <row r="22" spans="1:10" ht="29.25" customHeight="1">
      <c r="A22" s="296" t="s">
        <v>101</v>
      </c>
      <c r="B22" s="171" t="s">
        <v>102</v>
      </c>
      <c r="C22" s="172"/>
      <c r="D22" s="173"/>
      <c r="E22" s="174"/>
      <c r="F22" s="171" t="s">
        <v>102</v>
      </c>
      <c r="G22" s="172"/>
      <c r="H22" s="173"/>
      <c r="I22" s="174"/>
      <c r="J22" s="175">
        <f>D22+H22</f>
        <v>0</v>
      </c>
    </row>
    <row r="23" spans="1:10" ht="30" customHeight="1">
      <c r="A23" s="296"/>
      <c r="B23" s="171" t="s">
        <v>103</v>
      </c>
      <c r="C23" s="172"/>
      <c r="D23" s="173"/>
      <c r="E23" s="174"/>
      <c r="F23" s="171" t="s">
        <v>103</v>
      </c>
      <c r="G23" s="172"/>
      <c r="H23" s="173"/>
      <c r="I23" s="174"/>
      <c r="J23" s="175">
        <f t="shared" ref="J23" si="1">D23+H23</f>
        <v>0</v>
      </c>
    </row>
    <row r="24" spans="1:10" ht="19.5" customHeight="1">
      <c r="A24" s="296"/>
      <c r="B24" s="176" t="s">
        <v>104</v>
      </c>
      <c r="C24" s="172"/>
      <c r="D24" s="177">
        <f>SUM(D22:D23)</f>
        <v>0</v>
      </c>
      <c r="E24" s="178"/>
      <c r="F24" s="176" t="s">
        <v>104</v>
      </c>
      <c r="G24" s="172"/>
      <c r="H24" s="177">
        <f>SUM(H22:H23)</f>
        <v>0</v>
      </c>
      <c r="I24" s="178"/>
      <c r="J24" s="175">
        <f>J22+J23</f>
        <v>0</v>
      </c>
    </row>
    <row r="25" spans="1:10" ht="80.099999999999994" customHeight="1">
      <c r="A25" s="179" t="s">
        <v>64</v>
      </c>
      <c r="B25" s="180"/>
      <c r="C25" s="226"/>
      <c r="D25" s="188"/>
      <c r="E25" s="189"/>
      <c r="F25" s="180"/>
      <c r="G25" s="188"/>
      <c r="H25" s="188"/>
      <c r="I25" s="189"/>
      <c r="J25" s="183">
        <f>D25+H25</f>
        <v>0</v>
      </c>
    </row>
    <row r="26" spans="1:10" ht="80.099999999999994" customHeight="1">
      <c r="A26" s="179" t="s">
        <v>65</v>
      </c>
      <c r="B26" s="180"/>
      <c r="C26" s="226"/>
      <c r="D26" s="188"/>
      <c r="E26" s="189"/>
      <c r="F26" s="180"/>
      <c r="G26" s="188"/>
      <c r="H26" s="188"/>
      <c r="I26" s="189"/>
      <c r="J26" s="183">
        <f>D26+H26</f>
        <v>0</v>
      </c>
    </row>
    <row r="27" spans="1:10" ht="80.099999999999994" customHeight="1">
      <c r="A27" s="179" t="s">
        <v>66</v>
      </c>
      <c r="B27" s="180"/>
      <c r="C27" s="226"/>
      <c r="D27" s="188"/>
      <c r="E27" s="189"/>
      <c r="F27" s="180"/>
      <c r="G27" s="188"/>
      <c r="H27" s="188"/>
      <c r="I27" s="189"/>
      <c r="J27" s="183">
        <f t="shared" ref="J27:J29" si="2">D27+H27</f>
        <v>0</v>
      </c>
    </row>
    <row r="28" spans="1:10" ht="80.099999999999994" customHeight="1">
      <c r="A28" s="179" t="s">
        <v>67</v>
      </c>
      <c r="B28" s="180"/>
      <c r="C28" s="190"/>
      <c r="D28" s="188"/>
      <c r="E28" s="189"/>
      <c r="F28" s="180"/>
      <c r="G28" s="188"/>
      <c r="H28" s="188"/>
      <c r="I28" s="189"/>
      <c r="J28" s="183">
        <f t="shared" si="2"/>
        <v>0</v>
      </c>
    </row>
    <row r="29" spans="1:10" ht="30.6" customHeight="1">
      <c r="A29" s="191" t="s">
        <v>108</v>
      </c>
      <c r="B29" s="180"/>
      <c r="C29" s="226"/>
      <c r="D29" s="192">
        <f>(D22*500)+(D23*250)</f>
        <v>0</v>
      </c>
      <c r="E29" s="193"/>
      <c r="F29" s="180"/>
      <c r="G29" s="181"/>
      <c r="H29" s="192">
        <f>(H22*500)+(H23*250)</f>
        <v>0</v>
      </c>
      <c r="I29" s="193"/>
      <c r="J29" s="183">
        <f t="shared" si="2"/>
        <v>0</v>
      </c>
    </row>
    <row r="30" spans="1:10" ht="30" customHeight="1">
      <c r="A30" s="287" t="s">
        <v>109</v>
      </c>
      <c r="B30" s="287"/>
      <c r="C30" s="287"/>
      <c r="D30" s="225">
        <f>SUM(D25:D29)</f>
        <v>0</v>
      </c>
      <c r="E30" s="194"/>
      <c r="F30" s="300" t="s">
        <v>109</v>
      </c>
      <c r="G30" s="301"/>
      <c r="H30" s="225">
        <f>SUM(H25:H29)</f>
        <v>0</v>
      </c>
      <c r="I30" s="194"/>
      <c r="J30" s="225">
        <f>SUM(J25:J29)</f>
        <v>0</v>
      </c>
    </row>
    <row r="31" spans="1:10" ht="16.5">
      <c r="A31" s="288"/>
      <c r="B31" s="288"/>
      <c r="C31" s="288"/>
      <c r="D31" s="288"/>
      <c r="E31" s="195"/>
      <c r="F31" s="198"/>
      <c r="G31" s="198"/>
      <c r="I31" s="195"/>
    </row>
    <row r="32" spans="1:10" ht="16.5">
      <c r="A32" s="289" t="s">
        <v>110</v>
      </c>
      <c r="B32" s="289"/>
      <c r="C32" s="289"/>
      <c r="D32" s="289"/>
      <c r="E32" s="195"/>
      <c r="F32" s="198"/>
      <c r="G32" s="198"/>
      <c r="I32" s="195"/>
    </row>
    <row r="33" spans="1:10" ht="70.5" customHeight="1">
      <c r="A33" s="286"/>
      <c r="B33" s="222" t="s">
        <v>95</v>
      </c>
      <c r="C33" s="286" t="s">
        <v>96</v>
      </c>
      <c r="D33" s="222" t="str">
        <f>$D$8</f>
        <v>Period 1
28-29_P1
April 1st to July 31st</v>
      </c>
      <c r="E33" s="219"/>
      <c r="F33" s="222" t="s">
        <v>95</v>
      </c>
      <c r="G33" s="286" t="s">
        <v>96</v>
      </c>
      <c r="H33" s="222" t="str">
        <f>$H$8</f>
        <v>Period 2
28-29_P2
August 1st to March 31st</v>
      </c>
      <c r="I33" s="219"/>
      <c r="J33" s="290" t="str">
        <f>$J$8</f>
        <v xml:space="preserve">
2028-2029
FORECAST
TOTAL
$
</v>
      </c>
    </row>
    <row r="34" spans="1:10" ht="40.35" customHeight="1">
      <c r="A34" s="286"/>
      <c r="B34" s="223" t="s">
        <v>99</v>
      </c>
      <c r="C34" s="286"/>
      <c r="D34" s="223" t="s">
        <v>100</v>
      </c>
      <c r="E34" s="220"/>
      <c r="F34" s="223" t="s">
        <v>99</v>
      </c>
      <c r="G34" s="286"/>
      <c r="H34" s="223" t="s">
        <v>100</v>
      </c>
      <c r="I34" s="220"/>
      <c r="J34" s="291"/>
    </row>
    <row r="35" spans="1:10" ht="27" customHeight="1">
      <c r="A35" s="296" t="s">
        <v>101</v>
      </c>
      <c r="B35" s="171" t="s">
        <v>102</v>
      </c>
      <c r="C35" s="172"/>
      <c r="D35" s="227"/>
      <c r="E35" s="174"/>
      <c r="F35" s="171" t="s">
        <v>102</v>
      </c>
      <c r="G35" s="172"/>
      <c r="H35" s="173"/>
      <c r="I35" s="174"/>
      <c r="J35" s="228">
        <f>D35+H35</f>
        <v>0</v>
      </c>
    </row>
    <row r="36" spans="1:10" ht="28.5" customHeight="1">
      <c r="A36" s="296"/>
      <c r="B36" s="171" t="s">
        <v>103</v>
      </c>
      <c r="C36" s="172"/>
      <c r="D36" s="173"/>
      <c r="E36" s="174"/>
      <c r="F36" s="171" t="s">
        <v>103</v>
      </c>
      <c r="G36" s="172"/>
      <c r="H36" s="173"/>
      <c r="I36" s="174"/>
      <c r="J36" s="228">
        <f>D36+H36</f>
        <v>0</v>
      </c>
    </row>
    <row r="37" spans="1:10" ht="18.95" customHeight="1">
      <c r="A37" s="296"/>
      <c r="B37" s="176" t="s">
        <v>104</v>
      </c>
      <c r="C37" s="172"/>
      <c r="D37" s="177">
        <f>SUM(D35:D36)</f>
        <v>0</v>
      </c>
      <c r="E37" s="178"/>
      <c r="F37" s="176" t="s">
        <v>104</v>
      </c>
      <c r="G37" s="172"/>
      <c r="H37" s="177">
        <f>SUM(H35:H36)</f>
        <v>0</v>
      </c>
      <c r="I37" s="178"/>
      <c r="J37" s="228">
        <f>J35+J36</f>
        <v>0</v>
      </c>
    </row>
    <row r="38" spans="1:10" ht="80.099999999999994" customHeight="1">
      <c r="A38" s="179" t="s">
        <v>64</v>
      </c>
      <c r="B38" s="196"/>
      <c r="C38" s="190"/>
      <c r="D38" s="188"/>
      <c r="E38" s="189"/>
      <c r="F38" s="196"/>
      <c r="G38" s="188"/>
      <c r="H38" s="188"/>
      <c r="I38" s="189"/>
      <c r="J38" s="183">
        <f>D38+H38</f>
        <v>0</v>
      </c>
    </row>
    <row r="39" spans="1:10" ht="80.099999999999994" customHeight="1">
      <c r="A39" s="179" t="s">
        <v>65</v>
      </c>
      <c r="B39" s="196"/>
      <c r="C39" s="190"/>
      <c r="D39" s="188"/>
      <c r="E39" s="189"/>
      <c r="F39" s="196"/>
      <c r="G39" s="188"/>
      <c r="H39" s="188"/>
      <c r="I39" s="189"/>
      <c r="J39" s="183">
        <f t="shared" ref="J39:J41" si="3">D39+H39</f>
        <v>0</v>
      </c>
    </row>
    <row r="40" spans="1:10" ht="80.099999999999994" customHeight="1">
      <c r="A40" s="179" t="s">
        <v>66</v>
      </c>
      <c r="B40" s="196"/>
      <c r="C40" s="190"/>
      <c r="D40" s="188"/>
      <c r="E40" s="189"/>
      <c r="F40" s="196"/>
      <c r="G40" s="188"/>
      <c r="H40" s="188"/>
      <c r="I40" s="189"/>
      <c r="J40" s="183">
        <f t="shared" si="3"/>
        <v>0</v>
      </c>
    </row>
    <row r="41" spans="1:10" ht="80.099999999999994" customHeight="1">
      <c r="A41" s="179" t="s">
        <v>67</v>
      </c>
      <c r="B41" s="196"/>
      <c r="C41" s="190"/>
      <c r="D41" s="188"/>
      <c r="E41" s="189"/>
      <c r="F41" s="196"/>
      <c r="G41" s="188"/>
      <c r="H41" s="188"/>
      <c r="I41" s="189"/>
      <c r="J41" s="183">
        <f t="shared" si="3"/>
        <v>0</v>
      </c>
    </row>
    <row r="42" spans="1:10" ht="44.1" customHeight="1">
      <c r="A42" s="191" t="s">
        <v>108</v>
      </c>
      <c r="B42" s="197"/>
      <c r="C42" s="190"/>
      <c r="D42" s="192">
        <f>(D35*500)+(D36*250)</f>
        <v>0</v>
      </c>
      <c r="E42" s="193"/>
      <c r="F42" s="197"/>
      <c r="G42" s="181"/>
      <c r="H42" s="192">
        <f>(H35*500)+(H36*250)</f>
        <v>0</v>
      </c>
      <c r="I42" s="193"/>
      <c r="J42" s="183">
        <f>D42+H42</f>
        <v>0</v>
      </c>
    </row>
    <row r="43" spans="1:10" ht="30" customHeight="1">
      <c r="A43" s="287" t="s">
        <v>111</v>
      </c>
      <c r="B43" s="287"/>
      <c r="C43" s="287"/>
      <c r="D43" s="225">
        <f>SUM(D38:D42)</f>
        <v>0</v>
      </c>
      <c r="E43" s="194"/>
      <c r="F43" s="300" t="s">
        <v>111</v>
      </c>
      <c r="G43" s="301"/>
      <c r="H43" s="225">
        <f>SUM(H38:H42)</f>
        <v>0</v>
      </c>
      <c r="I43" s="194"/>
      <c r="J43" s="225">
        <f>SUM(J38:J42)</f>
        <v>0</v>
      </c>
    </row>
    <row r="44" spans="1:10">
      <c r="F44" s="166"/>
      <c r="G44" s="210"/>
      <c r="H44" s="210"/>
      <c r="I44" s="210"/>
    </row>
    <row r="45" spans="1:10" ht="16.5">
      <c r="A45" s="297" t="s">
        <v>112</v>
      </c>
      <c r="B45" s="297"/>
      <c r="C45" s="297"/>
      <c r="D45" s="297"/>
      <c r="E45" s="195"/>
      <c r="F45" s="198"/>
      <c r="G45" s="198"/>
      <c r="I45" s="195"/>
    </row>
    <row r="46" spans="1:10" ht="72" customHeight="1">
      <c r="A46" s="286"/>
      <c r="B46" s="222" t="s">
        <v>95</v>
      </c>
      <c r="C46" s="286" t="s">
        <v>96</v>
      </c>
      <c r="D46" s="222" t="str">
        <f>$D$8</f>
        <v>Period 1
28-29_P1
April 1st to July 31st</v>
      </c>
      <c r="E46" s="219"/>
      <c r="F46" s="222" t="s">
        <v>95</v>
      </c>
      <c r="G46" s="286" t="s">
        <v>96</v>
      </c>
      <c r="H46" s="222" t="str">
        <f>$H$8</f>
        <v>Period 2
28-29_P2
August 1st to March 31st</v>
      </c>
      <c r="I46" s="219"/>
      <c r="J46" s="290" t="str">
        <f>$J$8</f>
        <v xml:space="preserve">
2028-2029
FORECAST
TOTAL
$
</v>
      </c>
    </row>
    <row r="47" spans="1:10" ht="40.35" customHeight="1">
      <c r="A47" s="286"/>
      <c r="B47" s="223" t="s">
        <v>99</v>
      </c>
      <c r="C47" s="286"/>
      <c r="D47" s="223" t="s">
        <v>100</v>
      </c>
      <c r="E47" s="220"/>
      <c r="F47" s="223" t="s">
        <v>99</v>
      </c>
      <c r="G47" s="286"/>
      <c r="H47" s="223" t="s">
        <v>100</v>
      </c>
      <c r="I47" s="220"/>
      <c r="J47" s="291"/>
    </row>
    <row r="48" spans="1:10" ht="80.099999999999994" customHeight="1">
      <c r="A48" s="179" t="s">
        <v>113</v>
      </c>
      <c r="B48" s="196"/>
      <c r="C48" s="190"/>
      <c r="D48" s="188"/>
      <c r="E48" s="189"/>
      <c r="F48" s="196"/>
      <c r="G48" s="188"/>
      <c r="H48" s="188"/>
      <c r="I48" s="189"/>
      <c r="J48" s="199">
        <f>D48+H48</f>
        <v>0</v>
      </c>
    </row>
    <row r="49" spans="1:10" ht="30" customHeight="1">
      <c r="A49" s="287" t="s">
        <v>114</v>
      </c>
      <c r="B49" s="287"/>
      <c r="C49" s="287"/>
      <c r="D49" s="225">
        <f>SUM(D48:D48)</f>
        <v>0</v>
      </c>
      <c r="E49" s="194"/>
      <c r="F49" s="300" t="s">
        <v>114</v>
      </c>
      <c r="G49" s="302"/>
      <c r="H49" s="225">
        <f>H48</f>
        <v>0</v>
      </c>
      <c r="I49" s="194"/>
      <c r="J49" s="225">
        <f>SUM(J48:J48)</f>
        <v>0</v>
      </c>
    </row>
    <row r="50" spans="1:10">
      <c r="A50" s="295"/>
      <c r="B50" s="295"/>
      <c r="C50" s="295"/>
      <c r="D50" s="295"/>
      <c r="E50" s="200"/>
      <c r="F50" s="200"/>
      <c r="G50" s="200"/>
      <c r="I50" s="200"/>
    </row>
    <row r="51" spans="1:10" ht="16.5">
      <c r="A51" s="289" t="s">
        <v>152</v>
      </c>
      <c r="B51" s="289"/>
      <c r="C51" s="289"/>
      <c r="D51" s="289"/>
      <c r="E51" s="195"/>
      <c r="F51" s="198"/>
      <c r="G51" s="198"/>
      <c r="I51" s="195"/>
    </row>
    <row r="52" spans="1:10" ht="66" customHeight="1">
      <c r="A52" s="286"/>
      <c r="B52" s="286" t="s">
        <v>95</v>
      </c>
      <c r="C52" s="286" t="s">
        <v>96</v>
      </c>
      <c r="D52" s="222" t="str">
        <f>$D$8</f>
        <v>Period 1
28-29_P1
April 1st to July 31st</v>
      </c>
      <c r="E52" s="219"/>
      <c r="F52" s="286" t="s">
        <v>95</v>
      </c>
      <c r="G52" s="286" t="s">
        <v>96</v>
      </c>
      <c r="H52" s="222" t="str">
        <f>$H$8</f>
        <v>Period 2
28-29_P2
August 1st to March 31st</v>
      </c>
      <c r="I52" s="219"/>
      <c r="J52" s="290" t="str">
        <f>$J$8</f>
        <v xml:space="preserve">
2028-2029
FORECAST
TOTAL
$
</v>
      </c>
    </row>
    <row r="53" spans="1:10" ht="55.35" customHeight="1">
      <c r="A53" s="286"/>
      <c r="B53" s="286"/>
      <c r="C53" s="286"/>
      <c r="D53" s="223" t="s">
        <v>100</v>
      </c>
      <c r="E53" s="220"/>
      <c r="F53" s="286" t="s">
        <v>144</v>
      </c>
      <c r="G53" s="286"/>
      <c r="H53" s="223" t="s">
        <v>100</v>
      </c>
      <c r="I53" s="220"/>
      <c r="J53" s="291"/>
    </row>
    <row r="54" spans="1:10" ht="27.75" customHeight="1">
      <c r="A54" s="292" t="s">
        <v>116</v>
      </c>
      <c r="B54" s="171" t="s">
        <v>102</v>
      </c>
      <c r="C54" s="172"/>
      <c r="D54" s="177">
        <f>D10+D22+D35</f>
        <v>0</v>
      </c>
      <c r="E54" s="178"/>
      <c r="F54" s="171" t="s">
        <v>102</v>
      </c>
      <c r="G54" s="172"/>
      <c r="H54" s="177">
        <f t="shared" ref="H54:J55" si="4">H10+H22+H35</f>
        <v>0</v>
      </c>
      <c r="I54" s="178"/>
      <c r="J54" s="175">
        <f t="shared" si="4"/>
        <v>0</v>
      </c>
    </row>
    <row r="55" spans="1:10" ht="26.25" customHeight="1">
      <c r="A55" s="293"/>
      <c r="B55" s="171" t="s">
        <v>103</v>
      </c>
      <c r="C55" s="172"/>
      <c r="D55" s="177">
        <f>D11+D23+D36</f>
        <v>0</v>
      </c>
      <c r="E55" s="178"/>
      <c r="F55" s="171" t="s">
        <v>103</v>
      </c>
      <c r="G55" s="172"/>
      <c r="H55" s="177">
        <f t="shared" si="4"/>
        <v>0</v>
      </c>
      <c r="I55" s="178"/>
      <c r="J55" s="175">
        <f t="shared" si="4"/>
        <v>0</v>
      </c>
    </row>
    <row r="56" spans="1:10" ht="17.45" customHeight="1">
      <c r="A56" s="294"/>
      <c r="B56" s="176" t="s">
        <v>104</v>
      </c>
      <c r="C56" s="172"/>
      <c r="D56" s="177">
        <f>D54+D55</f>
        <v>0</v>
      </c>
      <c r="E56" s="178"/>
      <c r="F56" s="176" t="s">
        <v>104</v>
      </c>
      <c r="G56" s="172"/>
      <c r="H56" s="177">
        <f>H54+H55</f>
        <v>0</v>
      </c>
      <c r="I56" s="178"/>
      <c r="J56" s="175">
        <f>J54+J55</f>
        <v>0</v>
      </c>
    </row>
    <row r="57" spans="1:10" ht="15">
      <c r="A57" s="179" t="s">
        <v>64</v>
      </c>
      <c r="B57" s="196"/>
      <c r="C57" s="172"/>
      <c r="D57" s="201">
        <f>D13+D25+D38+D48</f>
        <v>0</v>
      </c>
      <c r="E57" s="202"/>
      <c r="F57" s="196"/>
      <c r="G57" s="172"/>
      <c r="H57" s="201">
        <f>H13+H25+H38+H48</f>
        <v>0</v>
      </c>
      <c r="I57" s="202"/>
      <c r="J57" s="199">
        <f>J13+J25+J38+J48</f>
        <v>0</v>
      </c>
    </row>
    <row r="58" spans="1:10" ht="15">
      <c r="A58" s="179" t="s">
        <v>65</v>
      </c>
      <c r="B58" s="196"/>
      <c r="C58" s="172"/>
      <c r="D58" s="201">
        <f>D14+D26+D39</f>
        <v>0</v>
      </c>
      <c r="E58" s="202"/>
      <c r="F58" s="196"/>
      <c r="G58" s="172"/>
      <c r="H58" s="201">
        <f t="shared" ref="D58:J60" si="5">H14+H26+H39</f>
        <v>0</v>
      </c>
      <c r="I58" s="202"/>
      <c r="J58" s="199">
        <f t="shared" si="5"/>
        <v>0</v>
      </c>
    </row>
    <row r="59" spans="1:10" ht="15">
      <c r="A59" s="179" t="s">
        <v>66</v>
      </c>
      <c r="B59" s="196"/>
      <c r="C59" s="172"/>
      <c r="D59" s="201">
        <f t="shared" si="5"/>
        <v>0</v>
      </c>
      <c r="E59" s="202"/>
      <c r="F59" s="196"/>
      <c r="G59" s="172"/>
      <c r="H59" s="201">
        <f t="shared" si="5"/>
        <v>0</v>
      </c>
      <c r="I59" s="202"/>
      <c r="J59" s="199">
        <f t="shared" si="5"/>
        <v>0</v>
      </c>
    </row>
    <row r="60" spans="1:10" ht="14.45" customHeight="1">
      <c r="A60" s="179" t="s">
        <v>67</v>
      </c>
      <c r="B60" s="196"/>
      <c r="C60" s="172"/>
      <c r="D60" s="201">
        <f t="shared" si="5"/>
        <v>0</v>
      </c>
      <c r="E60" s="202"/>
      <c r="F60" s="196"/>
      <c r="G60" s="172"/>
      <c r="H60" s="201">
        <f t="shared" si="5"/>
        <v>0</v>
      </c>
      <c r="I60" s="202"/>
      <c r="J60" s="199">
        <f t="shared" si="5"/>
        <v>0</v>
      </c>
    </row>
    <row r="61" spans="1:10" ht="15">
      <c r="A61" s="179" t="s">
        <v>78</v>
      </c>
      <c r="B61" s="203"/>
      <c r="C61" s="172"/>
      <c r="D61" s="201">
        <f>D29+D42</f>
        <v>0</v>
      </c>
      <c r="E61" s="202"/>
      <c r="F61" s="203"/>
      <c r="G61" s="172"/>
      <c r="H61" s="201">
        <f>H29+H42</f>
        <v>0</v>
      </c>
      <c r="I61" s="202"/>
      <c r="J61" s="199">
        <f>J29+J42</f>
        <v>0</v>
      </c>
    </row>
    <row r="62" spans="1:10" ht="18.95" customHeight="1">
      <c r="A62" s="285" t="s">
        <v>153</v>
      </c>
      <c r="B62" s="285"/>
      <c r="C62" s="285"/>
      <c r="D62" s="224">
        <f>SUM(D57:D61)</f>
        <v>0</v>
      </c>
      <c r="E62" s="186"/>
      <c r="F62" s="287" t="s">
        <v>153</v>
      </c>
      <c r="G62" s="287"/>
      <c r="H62" s="224">
        <f>SUM(H57:H61)</f>
        <v>0</v>
      </c>
      <c r="I62" s="186"/>
      <c r="J62" s="224">
        <f>SUM(J57:J61)</f>
        <v>0</v>
      </c>
    </row>
    <row r="63" spans="1:10" ht="99.95" customHeight="1">
      <c r="A63" s="209" t="s">
        <v>128</v>
      </c>
      <c r="B63" s="205"/>
      <c r="C63" s="206"/>
      <c r="D63" s="206"/>
      <c r="E63" s="207"/>
      <c r="F63" s="205"/>
      <c r="G63" s="206"/>
      <c r="H63" s="206"/>
      <c r="I63" s="207"/>
      <c r="J63" s="208">
        <f>D63+H63</f>
        <v>0</v>
      </c>
    </row>
    <row r="64" spans="1:10" ht="99.95" customHeight="1">
      <c r="A64" s="209" t="s">
        <v>119</v>
      </c>
      <c r="B64" s="205"/>
      <c r="C64" s="206"/>
      <c r="D64" s="206"/>
      <c r="E64" s="207"/>
      <c r="F64" s="205"/>
      <c r="G64" s="206"/>
      <c r="H64" s="206"/>
      <c r="I64" s="207"/>
      <c r="J64" s="208">
        <f>D64+H64</f>
        <v>0</v>
      </c>
    </row>
    <row r="65" spans="1:10" ht="18.600000000000001" customHeight="1">
      <c r="A65" s="285" t="s">
        <v>154</v>
      </c>
      <c r="B65" s="285"/>
      <c r="C65" s="285"/>
      <c r="D65" s="224">
        <f>SUM(D63:D64)</f>
        <v>0</v>
      </c>
      <c r="E65" s="186"/>
      <c r="F65" s="285" t="s">
        <v>154</v>
      </c>
      <c r="G65" s="285"/>
      <c r="H65" s="285"/>
      <c r="I65" s="186"/>
      <c r="J65" s="185">
        <f>SUM(J63:J64)</f>
        <v>0</v>
      </c>
    </row>
    <row r="66" spans="1:10" ht="18.600000000000001" customHeight="1">
      <c r="A66" s="285" t="s">
        <v>155</v>
      </c>
      <c r="B66" s="285"/>
      <c r="C66" s="285"/>
      <c r="D66" s="224">
        <f>D62+A46+D65</f>
        <v>0</v>
      </c>
      <c r="E66" s="186"/>
      <c r="F66" s="285" t="s">
        <v>155</v>
      </c>
      <c r="G66" s="285"/>
      <c r="H66" s="285"/>
      <c r="I66" s="186"/>
      <c r="J66" s="185">
        <f>J62+J65</f>
        <v>0</v>
      </c>
    </row>
  </sheetData>
  <sheetProtection algorithmName="SHA-512" hashValue="KtUcOZ9Pdk5LPj9NM0cWYRPk8ZAkEHk4lDOqlNgENckz/Wla7s1pq/fmLWgauGzJ8UhUFUkEPEIntV3QEkw+mA==" saltValue="yBa2jSTmCKMaExwqwDf0Jw==" spinCount="100000" sheet="1" objects="1" scenarios="1"/>
  <mergeCells count="50">
    <mergeCell ref="A1:D1"/>
    <mergeCell ref="A2:D2"/>
    <mergeCell ref="A7:D7"/>
    <mergeCell ref="A8:A9"/>
    <mergeCell ref="C8:C9"/>
    <mergeCell ref="G8:G9"/>
    <mergeCell ref="J8:J9"/>
    <mergeCell ref="A10:A12"/>
    <mergeCell ref="A17:C17"/>
    <mergeCell ref="F17:G17"/>
    <mergeCell ref="A18:D18"/>
    <mergeCell ref="A19:D19"/>
    <mergeCell ref="J33:J34"/>
    <mergeCell ref="A20:A21"/>
    <mergeCell ref="C20:C21"/>
    <mergeCell ref="J20:J21"/>
    <mergeCell ref="A22:A24"/>
    <mergeCell ref="A30:C30"/>
    <mergeCell ref="F30:G30"/>
    <mergeCell ref="J46:J47"/>
    <mergeCell ref="A49:C49"/>
    <mergeCell ref="F49:G49"/>
    <mergeCell ref="A50:D50"/>
    <mergeCell ref="A51:D51"/>
    <mergeCell ref="A46:A47"/>
    <mergeCell ref="C46:C47"/>
    <mergeCell ref="J52:J53"/>
    <mergeCell ref="A54:A56"/>
    <mergeCell ref="A62:C62"/>
    <mergeCell ref="F62:G62"/>
    <mergeCell ref="A65:C65"/>
    <mergeCell ref="A52:A53"/>
    <mergeCell ref="B52:B53"/>
    <mergeCell ref="C52:C53"/>
    <mergeCell ref="F52:F53"/>
    <mergeCell ref="G52:G53"/>
    <mergeCell ref="A66:C66"/>
    <mergeCell ref="G20:G21"/>
    <mergeCell ref="G33:G34"/>
    <mergeCell ref="G46:G47"/>
    <mergeCell ref="F65:H65"/>
    <mergeCell ref="F66:H66"/>
    <mergeCell ref="A35:A37"/>
    <mergeCell ref="A43:C43"/>
    <mergeCell ref="F43:G43"/>
    <mergeCell ref="A45:D45"/>
    <mergeCell ref="A31:D31"/>
    <mergeCell ref="A32:D32"/>
    <mergeCell ref="A33:A34"/>
    <mergeCell ref="C33:C34"/>
  </mergeCells>
  <conditionalFormatting sqref="C16">
    <cfRule type="cellIs" dxfId="6" priority="3" operator="greaterThan">
      <formula>6000</formula>
    </cfRule>
  </conditionalFormatting>
  <conditionalFormatting sqref="C28">
    <cfRule type="cellIs" dxfId="5" priority="2" operator="greaterThan">
      <formula>6000</formula>
    </cfRule>
  </conditionalFormatting>
  <conditionalFormatting sqref="C41">
    <cfRule type="cellIs" dxfId="4" priority="1" operator="greaterThan">
      <formula>6000</formula>
    </cfRule>
  </conditionalFormatting>
  <pageMargins left="0.70866141732283472" right="0.70866141732283472" top="0.74803149606299213" bottom="0.74803149606299213" header="0.31496062992125984" footer="0.31496062992125984"/>
  <pageSetup paperSize="5" scale="41" orientation="portrait" r:id="rId1"/>
  <ignoredErrors>
    <ignoredError sqref="J12 J24 J37" formula="1"/>
    <ignoredError sqref="D20 H20 J20 D33 H33 J33 D46 H46 J46 D52 H52 J52"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ECE03-94DA-4A94-8933-71BCEB6FAC9D}">
  <sheetPr codeName="Feuil9">
    <tabColor theme="0" tint="-4.9989318521683403E-2"/>
  </sheetPr>
  <dimension ref="A1:K66"/>
  <sheetViews>
    <sheetView showGridLines="0" tabSelected="1" zoomScale="80" zoomScaleNormal="80" zoomScaleSheetLayoutView="100" workbookViewId="0">
      <pane xSplit="1" ySplit="5" topLeftCell="B48" activePane="bottomRight" state="frozen"/>
      <selection pane="topRight" activeCell="D72" sqref="D72"/>
      <selection pane="bottomLeft" activeCell="D72" sqref="D72"/>
      <selection pane="bottomRight" activeCell="F65" sqref="F65:H66"/>
    </sheetView>
  </sheetViews>
  <sheetFormatPr defaultColWidth="11.375" defaultRowHeight="14.25"/>
  <cols>
    <col min="1" max="1" width="68.625" style="166" customWidth="1"/>
    <col min="2" max="2" width="85.625" style="166" customWidth="1"/>
    <col min="3" max="3" width="14.375" style="210" customWidth="1"/>
    <col min="4" max="4" width="25.375" style="210" customWidth="1"/>
    <col min="5" max="5" width="1.625" style="210" customWidth="1"/>
    <col min="6" max="6" width="85.625" style="210" customWidth="1"/>
    <col min="7" max="7" width="14.375" style="166" customWidth="1"/>
    <col min="8" max="8" width="25.625" style="166" customWidth="1"/>
    <col min="9" max="9" width="1.875" style="166" customWidth="1"/>
    <col min="10" max="10" width="25.625" style="166" customWidth="1"/>
    <col min="11" max="16384" width="11.375" style="166"/>
  </cols>
  <sheetData>
    <row r="1" spans="1:11" ht="69.75" customHeight="1" thickBot="1">
      <c r="A1" s="245" t="s">
        <v>156</v>
      </c>
      <c r="B1" s="245"/>
      <c r="C1" s="245"/>
      <c r="D1" s="245"/>
      <c r="E1" s="118"/>
      <c r="F1" s="166"/>
    </row>
    <row r="2" spans="1:11" ht="15" thickTop="1">
      <c r="A2" s="299"/>
      <c r="B2" s="299"/>
      <c r="C2" s="299"/>
      <c r="D2" s="299"/>
      <c r="E2" s="167"/>
      <c r="F2" s="166"/>
    </row>
    <row r="3" spans="1:11" ht="16.5">
      <c r="A3" s="211" t="s">
        <v>91</v>
      </c>
      <c r="B3" s="168">
        <f>BUDGET!C4</f>
        <v>0</v>
      </c>
      <c r="C3" s="212"/>
      <c r="D3" s="212"/>
      <c r="E3" s="169"/>
      <c r="F3" s="213"/>
      <c r="G3" s="213"/>
      <c r="I3" s="169"/>
    </row>
    <row r="4" spans="1:11" ht="16.5">
      <c r="A4" s="214" t="s">
        <v>92</v>
      </c>
      <c r="B4" s="168">
        <f>BUDGET!C5</f>
        <v>0</v>
      </c>
      <c r="C4" s="215"/>
      <c r="D4" s="215"/>
      <c r="E4" s="170"/>
      <c r="F4" s="216"/>
      <c r="G4" s="216"/>
      <c r="I4" s="170"/>
    </row>
    <row r="5" spans="1:11" s="234" customFormat="1" ht="18.600000000000001" customHeight="1">
      <c r="A5" s="230" t="s">
        <v>93</v>
      </c>
      <c r="B5" s="231">
        <f>BUDGET!C6</f>
        <v>0</v>
      </c>
      <c r="C5" s="230"/>
      <c r="D5" s="230"/>
      <c r="E5" s="233"/>
      <c r="F5" s="235"/>
      <c r="G5" s="235"/>
      <c r="I5" s="233"/>
    </row>
    <row r="6" spans="1:11" ht="16.5">
      <c r="A6" s="211"/>
      <c r="B6" s="211"/>
      <c r="C6" s="211"/>
      <c r="D6" s="211"/>
      <c r="E6" s="218"/>
      <c r="F6" s="217"/>
      <c r="G6" s="217"/>
      <c r="I6" s="218"/>
    </row>
    <row r="7" spans="1:11" s="119" customFormat="1" ht="16.5">
      <c r="A7" s="289" t="s">
        <v>94</v>
      </c>
      <c r="B7" s="289"/>
      <c r="C7" s="289"/>
      <c r="D7" s="289"/>
    </row>
    <row r="8" spans="1:11" ht="62.1" customHeight="1">
      <c r="A8" s="286"/>
      <c r="B8" s="222" t="s">
        <v>95</v>
      </c>
      <c r="C8" s="286" t="s">
        <v>96</v>
      </c>
      <c r="D8" s="222" t="s">
        <v>157</v>
      </c>
      <c r="E8" s="219"/>
      <c r="F8" s="222" t="s">
        <v>95</v>
      </c>
      <c r="G8" s="286" t="s">
        <v>96</v>
      </c>
      <c r="H8" s="222" t="s">
        <v>158</v>
      </c>
      <c r="I8" s="219"/>
      <c r="J8" s="290" t="s">
        <v>159</v>
      </c>
    </row>
    <row r="9" spans="1:11" ht="41.1" customHeight="1">
      <c r="A9" s="286"/>
      <c r="B9" s="223" t="s">
        <v>99</v>
      </c>
      <c r="C9" s="286"/>
      <c r="D9" s="223" t="s">
        <v>100</v>
      </c>
      <c r="E9" s="220"/>
      <c r="F9" s="223" t="s">
        <v>99</v>
      </c>
      <c r="G9" s="286"/>
      <c r="H9" s="223" t="s">
        <v>100</v>
      </c>
      <c r="I9" s="220"/>
      <c r="J9" s="291"/>
    </row>
    <row r="10" spans="1:11" ht="27.75" customHeight="1">
      <c r="A10" s="296" t="s">
        <v>101</v>
      </c>
      <c r="B10" s="171" t="s">
        <v>102</v>
      </c>
      <c r="C10" s="172"/>
      <c r="D10" s="173"/>
      <c r="E10" s="174"/>
      <c r="F10" s="171" t="s">
        <v>102</v>
      </c>
      <c r="G10" s="172"/>
      <c r="H10" s="173"/>
      <c r="I10" s="174"/>
      <c r="J10" s="175">
        <f>D10+H10</f>
        <v>0</v>
      </c>
    </row>
    <row r="11" spans="1:11" ht="26.25" customHeight="1">
      <c r="A11" s="296"/>
      <c r="B11" s="171" t="s">
        <v>103</v>
      </c>
      <c r="C11" s="172"/>
      <c r="D11" s="173"/>
      <c r="E11" s="174"/>
      <c r="F11" s="171" t="s">
        <v>103</v>
      </c>
      <c r="G11" s="172"/>
      <c r="H11" s="173"/>
      <c r="I11" s="174"/>
      <c r="J11" s="175">
        <f>D11+H11</f>
        <v>0</v>
      </c>
    </row>
    <row r="12" spans="1:11" ht="18.95" customHeight="1">
      <c r="A12" s="296"/>
      <c r="B12" s="176" t="s">
        <v>104</v>
      </c>
      <c r="C12" s="172"/>
      <c r="D12" s="177">
        <f>SUM(D10:D11)</f>
        <v>0</v>
      </c>
      <c r="E12" s="178"/>
      <c r="F12" s="176" t="s">
        <v>104</v>
      </c>
      <c r="G12" s="172"/>
      <c r="H12" s="177">
        <f>SUM(H10:H11)</f>
        <v>0</v>
      </c>
      <c r="I12" s="178"/>
      <c r="J12" s="175">
        <f>J10+J11</f>
        <v>0</v>
      </c>
    </row>
    <row r="13" spans="1:11" ht="80.099999999999994" customHeight="1">
      <c r="A13" s="179" t="s">
        <v>64</v>
      </c>
      <c r="B13" s="180"/>
      <c r="C13" s="226"/>
      <c r="D13" s="181"/>
      <c r="E13" s="182"/>
      <c r="F13" s="180"/>
      <c r="G13" s="226"/>
      <c r="H13" s="181"/>
      <c r="I13" s="182"/>
      <c r="J13" s="183">
        <f>D13+H13</f>
        <v>0</v>
      </c>
    </row>
    <row r="14" spans="1:11" ht="80.099999999999994" customHeight="1">
      <c r="A14" s="179" t="s">
        <v>65</v>
      </c>
      <c r="B14" s="180"/>
      <c r="C14" s="226"/>
      <c r="D14" s="181"/>
      <c r="E14" s="182"/>
      <c r="F14" s="180"/>
      <c r="G14" s="226"/>
      <c r="H14" s="181"/>
      <c r="I14" s="182"/>
      <c r="J14" s="183">
        <f t="shared" ref="J14:J16" si="0">D14+H14</f>
        <v>0</v>
      </c>
      <c r="K14" s="166" t="s">
        <v>105</v>
      </c>
    </row>
    <row r="15" spans="1:11" ht="80.099999999999994" customHeight="1">
      <c r="A15" s="179" t="s">
        <v>66</v>
      </c>
      <c r="B15" s="180"/>
      <c r="C15" s="226"/>
      <c r="D15" s="181"/>
      <c r="E15" s="182"/>
      <c r="F15" s="180"/>
      <c r="G15" s="226"/>
      <c r="H15" s="181"/>
      <c r="I15" s="182"/>
      <c r="J15" s="183">
        <f t="shared" si="0"/>
        <v>0</v>
      </c>
    </row>
    <row r="16" spans="1:11" ht="80.099999999999994" customHeight="1">
      <c r="A16" s="179" t="s">
        <v>67</v>
      </c>
      <c r="B16" s="180"/>
      <c r="C16" s="184"/>
      <c r="D16" s="181"/>
      <c r="E16" s="182"/>
      <c r="F16" s="180"/>
      <c r="G16" s="181"/>
      <c r="H16" s="181"/>
      <c r="I16" s="182"/>
      <c r="J16" s="183">
        <f t="shared" si="0"/>
        <v>0</v>
      </c>
    </row>
    <row r="17" spans="1:10" ht="31.5" customHeight="1">
      <c r="A17" s="287" t="s">
        <v>106</v>
      </c>
      <c r="B17" s="287"/>
      <c r="C17" s="287"/>
      <c r="D17" s="224">
        <f>SUM(D13:D16)</f>
        <v>0</v>
      </c>
      <c r="E17" s="186"/>
      <c r="F17" s="300" t="s">
        <v>106</v>
      </c>
      <c r="G17" s="301"/>
      <c r="H17" s="224">
        <f>SUM(H13:H16)</f>
        <v>0</v>
      </c>
      <c r="I17" s="186"/>
      <c r="J17" s="224">
        <f>SUM(J13:J16)</f>
        <v>0</v>
      </c>
    </row>
    <row r="18" spans="1:10">
      <c r="A18" s="298"/>
      <c r="B18" s="298"/>
      <c r="C18" s="298"/>
      <c r="D18" s="298"/>
      <c r="E18" s="187"/>
      <c r="F18" s="187"/>
      <c r="G18" s="187"/>
      <c r="I18" s="187"/>
    </row>
    <row r="19" spans="1:10" ht="16.5">
      <c r="A19" s="289" t="s">
        <v>107</v>
      </c>
      <c r="B19" s="289"/>
      <c r="C19" s="289"/>
      <c r="D19" s="289"/>
      <c r="E19" s="195"/>
      <c r="F19" s="198"/>
      <c r="G19" s="198"/>
      <c r="I19" s="195"/>
    </row>
    <row r="20" spans="1:10" ht="75" customHeight="1">
      <c r="A20" s="286"/>
      <c r="B20" s="222" t="s">
        <v>95</v>
      </c>
      <c r="C20" s="286" t="s">
        <v>96</v>
      </c>
      <c r="D20" s="222" t="str">
        <f>$D$8</f>
        <v>Period 1
29-30_P1
April 1st to July 31st</v>
      </c>
      <c r="E20" s="219"/>
      <c r="F20" s="222" t="s">
        <v>95</v>
      </c>
      <c r="G20" s="286" t="s">
        <v>96</v>
      </c>
      <c r="H20" s="222" t="str">
        <f>$H$8</f>
        <v>Period 2
29-30_P2
August 1st to November 30th</v>
      </c>
      <c r="I20" s="219"/>
      <c r="J20" s="290" t="str">
        <f>$J$8</f>
        <v xml:space="preserve">
2029-2030
FORECAST
TOTAL
$
</v>
      </c>
    </row>
    <row r="21" spans="1:10" ht="40.5" customHeight="1">
      <c r="A21" s="286"/>
      <c r="B21" s="223" t="s">
        <v>99</v>
      </c>
      <c r="C21" s="286"/>
      <c r="D21" s="223" t="s">
        <v>100</v>
      </c>
      <c r="E21" s="220"/>
      <c r="F21" s="223" t="s">
        <v>99</v>
      </c>
      <c r="G21" s="286"/>
      <c r="H21" s="223" t="s">
        <v>100</v>
      </c>
      <c r="I21" s="220"/>
      <c r="J21" s="291"/>
    </row>
    <row r="22" spans="1:10" ht="29.25" customHeight="1">
      <c r="A22" s="296" t="s">
        <v>101</v>
      </c>
      <c r="B22" s="171" t="s">
        <v>102</v>
      </c>
      <c r="C22" s="172"/>
      <c r="D22" s="173"/>
      <c r="E22" s="174"/>
      <c r="F22" s="171" t="s">
        <v>102</v>
      </c>
      <c r="G22" s="172"/>
      <c r="H22" s="173"/>
      <c r="I22" s="174"/>
      <c r="J22" s="175">
        <f>D22+H22</f>
        <v>0</v>
      </c>
    </row>
    <row r="23" spans="1:10" ht="30" customHeight="1">
      <c r="A23" s="296"/>
      <c r="B23" s="171" t="s">
        <v>103</v>
      </c>
      <c r="C23" s="172"/>
      <c r="D23" s="173"/>
      <c r="E23" s="174"/>
      <c r="F23" s="171" t="s">
        <v>103</v>
      </c>
      <c r="G23" s="172"/>
      <c r="H23" s="173"/>
      <c r="I23" s="174"/>
      <c r="J23" s="175">
        <f t="shared" ref="J23" si="1">D23+H23</f>
        <v>0</v>
      </c>
    </row>
    <row r="24" spans="1:10" ht="19.5" customHeight="1">
      <c r="A24" s="296"/>
      <c r="B24" s="176" t="s">
        <v>104</v>
      </c>
      <c r="C24" s="172"/>
      <c r="D24" s="177">
        <f>SUM(D22:D23)</f>
        <v>0</v>
      </c>
      <c r="E24" s="178"/>
      <c r="F24" s="176" t="s">
        <v>104</v>
      </c>
      <c r="G24" s="172"/>
      <c r="H24" s="177">
        <f>SUM(H22:H23)</f>
        <v>0</v>
      </c>
      <c r="I24" s="178"/>
      <c r="J24" s="175">
        <f>J22+J23</f>
        <v>0</v>
      </c>
    </row>
    <row r="25" spans="1:10" ht="80.099999999999994" customHeight="1">
      <c r="A25" s="179" t="s">
        <v>64</v>
      </c>
      <c r="B25" s="180"/>
      <c r="C25" s="226"/>
      <c r="D25" s="188"/>
      <c r="E25" s="189"/>
      <c r="F25" s="180"/>
      <c r="G25" s="188"/>
      <c r="H25" s="188"/>
      <c r="I25" s="189"/>
      <c r="J25" s="183">
        <f>D25+H25</f>
        <v>0</v>
      </c>
    </row>
    <row r="26" spans="1:10" ht="80.099999999999994" customHeight="1">
      <c r="A26" s="179" t="s">
        <v>65</v>
      </c>
      <c r="B26" s="180"/>
      <c r="C26" s="226"/>
      <c r="D26" s="188"/>
      <c r="E26" s="189"/>
      <c r="F26" s="180"/>
      <c r="G26" s="188"/>
      <c r="H26" s="188"/>
      <c r="I26" s="189"/>
      <c r="J26" s="183">
        <f t="shared" ref="J26:J29" si="2">D26+H26</f>
        <v>0</v>
      </c>
    </row>
    <row r="27" spans="1:10" ht="80.099999999999994" customHeight="1">
      <c r="A27" s="179" t="s">
        <v>66</v>
      </c>
      <c r="B27" s="180"/>
      <c r="C27" s="226"/>
      <c r="D27" s="188"/>
      <c r="E27" s="189"/>
      <c r="F27" s="180"/>
      <c r="G27" s="188"/>
      <c r="H27" s="188"/>
      <c r="I27" s="189"/>
      <c r="J27" s="183">
        <f t="shared" si="2"/>
        <v>0</v>
      </c>
    </row>
    <row r="28" spans="1:10" ht="80.099999999999994" customHeight="1">
      <c r="A28" s="179" t="s">
        <v>67</v>
      </c>
      <c r="B28" s="180"/>
      <c r="C28" s="190"/>
      <c r="D28" s="188"/>
      <c r="E28" s="189"/>
      <c r="F28" s="180"/>
      <c r="G28" s="188"/>
      <c r="H28" s="188"/>
      <c r="I28" s="189"/>
      <c r="J28" s="183">
        <f t="shared" si="2"/>
        <v>0</v>
      </c>
    </row>
    <row r="29" spans="1:10" ht="30.6" customHeight="1">
      <c r="A29" s="191" t="s">
        <v>108</v>
      </c>
      <c r="B29" s="180"/>
      <c r="C29" s="226"/>
      <c r="D29" s="192">
        <f>(D22*500)+(D23*250)</f>
        <v>0</v>
      </c>
      <c r="E29" s="193"/>
      <c r="F29" s="180"/>
      <c r="G29" s="181"/>
      <c r="H29" s="192">
        <f>(H22*500)+(H23*250)</f>
        <v>0</v>
      </c>
      <c r="I29" s="193"/>
      <c r="J29" s="183">
        <f t="shared" si="2"/>
        <v>0</v>
      </c>
    </row>
    <row r="30" spans="1:10" ht="30" customHeight="1">
      <c r="A30" s="287" t="s">
        <v>109</v>
      </c>
      <c r="B30" s="287"/>
      <c r="C30" s="287"/>
      <c r="D30" s="225">
        <f>SUM(D25:D29)</f>
        <v>0</v>
      </c>
      <c r="E30" s="194"/>
      <c r="F30" s="300" t="s">
        <v>109</v>
      </c>
      <c r="G30" s="301"/>
      <c r="H30" s="225">
        <f>SUM(H25:H29)</f>
        <v>0</v>
      </c>
      <c r="I30" s="194"/>
      <c r="J30" s="225">
        <f>SUM(J25:J29)</f>
        <v>0</v>
      </c>
    </row>
    <row r="31" spans="1:10" ht="16.5">
      <c r="A31" s="288"/>
      <c r="B31" s="288"/>
      <c r="C31" s="288"/>
      <c r="D31" s="288"/>
      <c r="E31" s="195"/>
      <c r="F31" s="198"/>
      <c r="G31" s="198"/>
      <c r="I31" s="195"/>
    </row>
    <row r="32" spans="1:10" ht="16.5">
      <c r="A32" s="289" t="s">
        <v>110</v>
      </c>
      <c r="B32" s="289"/>
      <c r="C32" s="289"/>
      <c r="D32" s="289"/>
      <c r="E32" s="195"/>
      <c r="F32" s="198"/>
      <c r="G32" s="198"/>
      <c r="I32" s="195"/>
    </row>
    <row r="33" spans="1:10" ht="70.5" customHeight="1">
      <c r="A33" s="286"/>
      <c r="B33" s="222" t="s">
        <v>95</v>
      </c>
      <c r="C33" s="286" t="s">
        <v>96</v>
      </c>
      <c r="D33" s="222" t="str">
        <f>$D$8</f>
        <v>Period 1
29-30_P1
April 1st to July 31st</v>
      </c>
      <c r="E33" s="219"/>
      <c r="F33" s="222" t="s">
        <v>95</v>
      </c>
      <c r="G33" s="286" t="s">
        <v>96</v>
      </c>
      <c r="H33" s="222" t="str">
        <f>$H$8</f>
        <v>Period 2
29-30_P2
August 1st to November 30th</v>
      </c>
      <c r="I33" s="219"/>
      <c r="J33" s="290" t="str">
        <f>$J$8</f>
        <v xml:space="preserve">
2029-2030
FORECAST
TOTAL
$
</v>
      </c>
    </row>
    <row r="34" spans="1:10" ht="40.35" customHeight="1">
      <c r="A34" s="286"/>
      <c r="B34" s="223" t="s">
        <v>99</v>
      </c>
      <c r="C34" s="286"/>
      <c r="D34" s="223" t="s">
        <v>100</v>
      </c>
      <c r="E34" s="220"/>
      <c r="F34" s="223" t="s">
        <v>99</v>
      </c>
      <c r="G34" s="286"/>
      <c r="H34" s="223" t="s">
        <v>100</v>
      </c>
      <c r="I34" s="220"/>
      <c r="J34" s="291"/>
    </row>
    <row r="35" spans="1:10" ht="27" customHeight="1">
      <c r="A35" s="296" t="s">
        <v>101</v>
      </c>
      <c r="B35" s="171" t="s">
        <v>102</v>
      </c>
      <c r="C35" s="172"/>
      <c r="D35" s="227"/>
      <c r="E35" s="174"/>
      <c r="F35" s="171" t="s">
        <v>102</v>
      </c>
      <c r="G35" s="172"/>
      <c r="H35" s="173"/>
      <c r="I35" s="174"/>
      <c r="J35" s="228">
        <f>D35+H35</f>
        <v>0</v>
      </c>
    </row>
    <row r="36" spans="1:10" ht="28.5" customHeight="1">
      <c r="A36" s="296"/>
      <c r="B36" s="171" t="s">
        <v>103</v>
      </c>
      <c r="C36" s="172"/>
      <c r="D36" s="173"/>
      <c r="E36" s="174"/>
      <c r="F36" s="171" t="s">
        <v>103</v>
      </c>
      <c r="G36" s="172"/>
      <c r="H36" s="173"/>
      <c r="I36" s="174"/>
      <c r="J36" s="228">
        <f>D36+H36</f>
        <v>0</v>
      </c>
    </row>
    <row r="37" spans="1:10" ht="18.95" customHeight="1">
      <c r="A37" s="296"/>
      <c r="B37" s="176" t="s">
        <v>104</v>
      </c>
      <c r="C37" s="172"/>
      <c r="D37" s="177">
        <f>SUM(D35:D36)</f>
        <v>0</v>
      </c>
      <c r="E37" s="178"/>
      <c r="F37" s="176" t="s">
        <v>104</v>
      </c>
      <c r="G37" s="172"/>
      <c r="H37" s="177">
        <f>SUM(H35:H36)</f>
        <v>0</v>
      </c>
      <c r="I37" s="178"/>
      <c r="J37" s="228">
        <f>J35+J36</f>
        <v>0</v>
      </c>
    </row>
    <row r="38" spans="1:10" ht="80.099999999999994" customHeight="1">
      <c r="A38" s="179" t="s">
        <v>64</v>
      </c>
      <c r="B38" s="196"/>
      <c r="C38" s="190"/>
      <c r="D38" s="188"/>
      <c r="E38" s="189"/>
      <c r="F38" s="196"/>
      <c r="G38" s="188"/>
      <c r="H38" s="188"/>
      <c r="I38" s="189"/>
      <c r="J38" s="183">
        <f>D38+H38</f>
        <v>0</v>
      </c>
    </row>
    <row r="39" spans="1:10" ht="80.099999999999994" customHeight="1">
      <c r="A39" s="179" t="s">
        <v>65</v>
      </c>
      <c r="B39" s="196"/>
      <c r="C39" s="190"/>
      <c r="D39" s="188"/>
      <c r="E39" s="189"/>
      <c r="F39" s="196"/>
      <c r="G39" s="188"/>
      <c r="H39" s="188"/>
      <c r="I39" s="189"/>
      <c r="J39" s="183">
        <f t="shared" ref="J39:J41" si="3">D39+H39</f>
        <v>0</v>
      </c>
    </row>
    <row r="40" spans="1:10" ht="80.099999999999994" customHeight="1">
      <c r="A40" s="179" t="s">
        <v>66</v>
      </c>
      <c r="B40" s="196"/>
      <c r="C40" s="190"/>
      <c r="D40" s="188"/>
      <c r="E40" s="189"/>
      <c r="F40" s="196"/>
      <c r="G40" s="188"/>
      <c r="H40" s="188"/>
      <c r="I40" s="189"/>
      <c r="J40" s="183">
        <f t="shared" si="3"/>
        <v>0</v>
      </c>
    </row>
    <row r="41" spans="1:10" ht="80.099999999999994" customHeight="1">
      <c r="A41" s="179" t="s">
        <v>67</v>
      </c>
      <c r="B41" s="196"/>
      <c r="C41" s="190"/>
      <c r="D41" s="188"/>
      <c r="E41" s="189"/>
      <c r="F41" s="196"/>
      <c r="G41" s="188"/>
      <c r="H41" s="188"/>
      <c r="I41" s="189"/>
      <c r="J41" s="183">
        <f t="shared" si="3"/>
        <v>0</v>
      </c>
    </row>
    <row r="42" spans="1:10" ht="44.1" customHeight="1">
      <c r="A42" s="191" t="s">
        <v>108</v>
      </c>
      <c r="B42" s="197"/>
      <c r="C42" s="190"/>
      <c r="D42" s="192">
        <f>(D35*500)+(D36*250)</f>
        <v>0</v>
      </c>
      <c r="E42" s="193"/>
      <c r="F42" s="197"/>
      <c r="G42" s="181"/>
      <c r="H42" s="192">
        <f>(H35*500)+(H36*250)</f>
        <v>0</v>
      </c>
      <c r="I42" s="193"/>
      <c r="J42" s="183">
        <f>D42+H42</f>
        <v>0</v>
      </c>
    </row>
    <row r="43" spans="1:10" ht="30" customHeight="1">
      <c r="A43" s="287" t="s">
        <v>111</v>
      </c>
      <c r="B43" s="287"/>
      <c r="C43" s="287"/>
      <c r="D43" s="225">
        <f>SUM(D38:D42)</f>
        <v>0</v>
      </c>
      <c r="E43" s="194"/>
      <c r="F43" s="300" t="s">
        <v>111</v>
      </c>
      <c r="G43" s="301"/>
      <c r="H43" s="225">
        <f>SUM(H38:H42)</f>
        <v>0</v>
      </c>
      <c r="I43" s="194"/>
      <c r="J43" s="225">
        <f>SUM(J38:J42)</f>
        <v>0</v>
      </c>
    </row>
    <row r="44" spans="1:10">
      <c r="F44" s="166"/>
      <c r="G44" s="210"/>
      <c r="H44" s="210"/>
      <c r="I44" s="210"/>
    </row>
    <row r="45" spans="1:10" ht="16.5">
      <c r="A45" s="297" t="s">
        <v>112</v>
      </c>
      <c r="B45" s="297"/>
      <c r="C45" s="297"/>
      <c r="D45" s="297"/>
      <c r="E45" s="195"/>
      <c r="F45" s="198"/>
      <c r="G45" s="198"/>
      <c r="I45" s="195"/>
    </row>
    <row r="46" spans="1:10" ht="72" customHeight="1">
      <c r="A46" s="286"/>
      <c r="B46" s="222" t="s">
        <v>95</v>
      </c>
      <c r="C46" s="286" t="s">
        <v>96</v>
      </c>
      <c r="D46" s="222" t="str">
        <f>$D$8</f>
        <v>Period 1
29-30_P1
April 1st to July 31st</v>
      </c>
      <c r="E46" s="219"/>
      <c r="F46" s="222" t="s">
        <v>95</v>
      </c>
      <c r="G46" s="286" t="s">
        <v>96</v>
      </c>
      <c r="H46" s="222" t="str">
        <f>$H$8</f>
        <v>Period 2
29-30_P2
August 1st to November 30th</v>
      </c>
      <c r="I46" s="219"/>
      <c r="J46" s="290" t="str">
        <f>$J$8</f>
        <v xml:space="preserve">
2029-2030
FORECAST
TOTAL
$
</v>
      </c>
    </row>
    <row r="47" spans="1:10" ht="40.35" customHeight="1">
      <c r="A47" s="286"/>
      <c r="B47" s="223" t="s">
        <v>99</v>
      </c>
      <c r="C47" s="286"/>
      <c r="D47" s="223" t="s">
        <v>100</v>
      </c>
      <c r="E47" s="220"/>
      <c r="F47" s="223" t="s">
        <v>99</v>
      </c>
      <c r="G47" s="286"/>
      <c r="H47" s="223" t="s">
        <v>100</v>
      </c>
      <c r="I47" s="220"/>
      <c r="J47" s="291"/>
    </row>
    <row r="48" spans="1:10" ht="80.099999999999994" customHeight="1">
      <c r="A48" s="179" t="s">
        <v>113</v>
      </c>
      <c r="B48" s="196"/>
      <c r="C48" s="190"/>
      <c r="D48" s="188"/>
      <c r="E48" s="189"/>
      <c r="F48" s="196"/>
      <c r="G48" s="188"/>
      <c r="H48" s="188"/>
      <c r="I48" s="189"/>
      <c r="J48" s="199">
        <f>D48+H48</f>
        <v>0</v>
      </c>
    </row>
    <row r="49" spans="1:10" ht="30" customHeight="1">
      <c r="A49" s="287" t="s">
        <v>114</v>
      </c>
      <c r="B49" s="287"/>
      <c r="C49" s="287"/>
      <c r="D49" s="225">
        <f>SUM(D48:D48)</f>
        <v>0</v>
      </c>
      <c r="E49" s="194"/>
      <c r="F49" s="300" t="s">
        <v>114</v>
      </c>
      <c r="G49" s="302"/>
      <c r="H49" s="225">
        <f>H48</f>
        <v>0</v>
      </c>
      <c r="I49" s="194"/>
      <c r="J49" s="225">
        <f>SUM(J48:J48)</f>
        <v>0</v>
      </c>
    </row>
    <row r="50" spans="1:10">
      <c r="A50" s="295"/>
      <c r="B50" s="295"/>
      <c r="C50" s="295"/>
      <c r="D50" s="295"/>
      <c r="E50" s="200"/>
      <c r="F50" s="200"/>
      <c r="G50" s="200"/>
      <c r="I50" s="200"/>
    </row>
    <row r="51" spans="1:10" ht="16.5">
      <c r="A51" s="289" t="s">
        <v>160</v>
      </c>
      <c r="B51" s="289"/>
      <c r="C51" s="289"/>
      <c r="D51" s="289"/>
      <c r="E51" s="195"/>
      <c r="F51" s="198"/>
      <c r="G51" s="198"/>
      <c r="I51" s="195"/>
    </row>
    <row r="52" spans="1:10" ht="66" customHeight="1">
      <c r="A52" s="286"/>
      <c r="B52" s="286" t="s">
        <v>95</v>
      </c>
      <c r="C52" s="286" t="s">
        <v>96</v>
      </c>
      <c r="D52" s="222" t="str">
        <f>$D$8</f>
        <v>Period 1
29-30_P1
April 1st to July 31st</v>
      </c>
      <c r="E52" s="219"/>
      <c r="F52" s="286" t="s">
        <v>95</v>
      </c>
      <c r="G52" s="286" t="s">
        <v>96</v>
      </c>
      <c r="H52" s="222" t="str">
        <f>$H$8</f>
        <v>Period 2
29-30_P2
August 1st to November 30th</v>
      </c>
      <c r="I52" s="219"/>
      <c r="J52" s="290" t="str">
        <f>$J$8</f>
        <v xml:space="preserve">
2029-2030
FORECAST
TOTAL
$
</v>
      </c>
    </row>
    <row r="53" spans="1:10" ht="55.35" customHeight="1">
      <c r="A53" s="286"/>
      <c r="B53" s="286"/>
      <c r="C53" s="286"/>
      <c r="D53" s="223" t="s">
        <v>100</v>
      </c>
      <c r="E53" s="220"/>
      <c r="F53" s="286" t="s">
        <v>144</v>
      </c>
      <c r="G53" s="286"/>
      <c r="H53" s="223" t="s">
        <v>100</v>
      </c>
      <c r="I53" s="220"/>
      <c r="J53" s="291"/>
    </row>
    <row r="54" spans="1:10" ht="27.75" customHeight="1">
      <c r="A54" s="292" t="s">
        <v>116</v>
      </c>
      <c r="B54" s="171" t="s">
        <v>102</v>
      </c>
      <c r="C54" s="172"/>
      <c r="D54" s="177">
        <f>D10+D22+D35</f>
        <v>0</v>
      </c>
      <c r="E54" s="178"/>
      <c r="F54" s="171" t="s">
        <v>102</v>
      </c>
      <c r="G54" s="172"/>
      <c r="H54" s="177">
        <f t="shared" ref="H54:J55" si="4">H10+H22+H35</f>
        <v>0</v>
      </c>
      <c r="I54" s="178"/>
      <c r="J54" s="175">
        <f t="shared" si="4"/>
        <v>0</v>
      </c>
    </row>
    <row r="55" spans="1:10" ht="26.25" customHeight="1">
      <c r="A55" s="293"/>
      <c r="B55" s="171" t="s">
        <v>103</v>
      </c>
      <c r="C55" s="172"/>
      <c r="D55" s="177">
        <f>D11+D23+D36</f>
        <v>0</v>
      </c>
      <c r="E55" s="178"/>
      <c r="F55" s="171" t="s">
        <v>103</v>
      </c>
      <c r="G55" s="172"/>
      <c r="H55" s="177">
        <f t="shared" si="4"/>
        <v>0</v>
      </c>
      <c r="I55" s="178"/>
      <c r="J55" s="175">
        <f t="shared" si="4"/>
        <v>0</v>
      </c>
    </row>
    <row r="56" spans="1:10" ht="17.45" customHeight="1">
      <c r="A56" s="294"/>
      <c r="B56" s="176" t="s">
        <v>104</v>
      </c>
      <c r="C56" s="172"/>
      <c r="D56" s="177">
        <f>D54+D55</f>
        <v>0</v>
      </c>
      <c r="E56" s="178"/>
      <c r="F56" s="176" t="s">
        <v>104</v>
      </c>
      <c r="G56" s="172"/>
      <c r="H56" s="177">
        <f>H54+H55</f>
        <v>0</v>
      </c>
      <c r="I56" s="178"/>
      <c r="J56" s="175">
        <f>J54+J55</f>
        <v>0</v>
      </c>
    </row>
    <row r="57" spans="1:10" ht="15">
      <c r="A57" s="179" t="s">
        <v>64</v>
      </c>
      <c r="B57" s="196"/>
      <c r="C57" s="172"/>
      <c r="D57" s="201">
        <f>D13+D25+D38+D48</f>
        <v>0</v>
      </c>
      <c r="E57" s="202"/>
      <c r="F57" s="196"/>
      <c r="G57" s="172"/>
      <c r="H57" s="201">
        <f>H13+H25+H38+H48</f>
        <v>0</v>
      </c>
      <c r="I57" s="202"/>
      <c r="J57" s="199">
        <f>J13+J25+J38+J48</f>
        <v>0</v>
      </c>
    </row>
    <row r="58" spans="1:10" ht="15">
      <c r="A58" s="179" t="s">
        <v>65</v>
      </c>
      <c r="B58" s="196"/>
      <c r="C58" s="172"/>
      <c r="D58" s="201">
        <f t="shared" ref="D58:J60" si="5">D14+D26+D39</f>
        <v>0</v>
      </c>
      <c r="E58" s="202"/>
      <c r="F58" s="196"/>
      <c r="G58" s="172"/>
      <c r="H58" s="201">
        <f t="shared" si="5"/>
        <v>0</v>
      </c>
      <c r="I58" s="202"/>
      <c r="J58" s="199">
        <f t="shared" si="5"/>
        <v>0</v>
      </c>
    </row>
    <row r="59" spans="1:10" ht="15">
      <c r="A59" s="179" t="s">
        <v>66</v>
      </c>
      <c r="B59" s="196"/>
      <c r="C59" s="172"/>
      <c r="D59" s="201">
        <f t="shared" si="5"/>
        <v>0</v>
      </c>
      <c r="E59" s="202"/>
      <c r="F59" s="196"/>
      <c r="G59" s="172"/>
      <c r="H59" s="201">
        <f t="shared" si="5"/>
        <v>0</v>
      </c>
      <c r="I59" s="202"/>
      <c r="J59" s="199">
        <f t="shared" si="5"/>
        <v>0</v>
      </c>
    </row>
    <row r="60" spans="1:10" ht="14.45" customHeight="1">
      <c r="A60" s="179" t="s">
        <v>67</v>
      </c>
      <c r="B60" s="196"/>
      <c r="C60" s="172"/>
      <c r="D60" s="201">
        <f t="shared" si="5"/>
        <v>0</v>
      </c>
      <c r="E60" s="202"/>
      <c r="F60" s="196"/>
      <c r="G60" s="172"/>
      <c r="H60" s="201">
        <f t="shared" si="5"/>
        <v>0</v>
      </c>
      <c r="I60" s="202"/>
      <c r="J60" s="199">
        <f t="shared" si="5"/>
        <v>0</v>
      </c>
    </row>
    <row r="61" spans="1:10" ht="15">
      <c r="A61" s="179" t="s">
        <v>78</v>
      </c>
      <c r="B61" s="203"/>
      <c r="C61" s="172"/>
      <c r="D61" s="201">
        <f>D29+D42</f>
        <v>0</v>
      </c>
      <c r="E61" s="202"/>
      <c r="F61" s="203"/>
      <c r="G61" s="172"/>
      <c r="H61" s="201">
        <f>H29+H42</f>
        <v>0</v>
      </c>
      <c r="I61" s="202"/>
      <c r="J61" s="199">
        <f>J29+J42</f>
        <v>0</v>
      </c>
    </row>
    <row r="62" spans="1:10" ht="18.95" customHeight="1">
      <c r="A62" s="285" t="s">
        <v>161</v>
      </c>
      <c r="B62" s="285"/>
      <c r="C62" s="285"/>
      <c r="D62" s="224">
        <f>SUM(D57:D61)</f>
        <v>0</v>
      </c>
      <c r="E62" s="186"/>
      <c r="F62" s="287" t="s">
        <v>161</v>
      </c>
      <c r="G62" s="287"/>
      <c r="H62" s="224">
        <f>SUM(H57:H61)</f>
        <v>0</v>
      </c>
      <c r="I62" s="186"/>
      <c r="J62" s="224">
        <f>SUM(J57:J61)</f>
        <v>0</v>
      </c>
    </row>
    <row r="63" spans="1:10" ht="99.95" customHeight="1">
      <c r="A63" s="209" t="s">
        <v>128</v>
      </c>
      <c r="B63" s="205"/>
      <c r="C63" s="206"/>
      <c r="D63" s="206"/>
      <c r="E63" s="207"/>
      <c r="F63" s="205"/>
      <c r="G63" s="206"/>
      <c r="H63" s="206"/>
      <c r="I63" s="207"/>
      <c r="J63" s="208">
        <f>D63+H63</f>
        <v>0</v>
      </c>
    </row>
    <row r="64" spans="1:10" ht="99.95" customHeight="1">
      <c r="A64" s="209" t="s">
        <v>119</v>
      </c>
      <c r="B64" s="205"/>
      <c r="C64" s="206"/>
      <c r="D64" s="206"/>
      <c r="E64" s="207"/>
      <c r="F64" s="205"/>
      <c r="G64" s="206"/>
      <c r="H64" s="206"/>
      <c r="I64" s="207"/>
      <c r="J64" s="208">
        <f>D64+H64</f>
        <v>0</v>
      </c>
    </row>
    <row r="65" spans="1:10" ht="18.600000000000001" customHeight="1">
      <c r="A65" s="285" t="s">
        <v>162</v>
      </c>
      <c r="B65" s="285"/>
      <c r="C65" s="285"/>
      <c r="D65" s="224">
        <f>SUM(D63:D64)</f>
        <v>0</v>
      </c>
      <c r="E65" s="186"/>
      <c r="F65" s="285" t="s">
        <v>162</v>
      </c>
      <c r="G65" s="285"/>
      <c r="H65" s="285"/>
      <c r="I65" s="186"/>
      <c r="J65" s="185">
        <f>SUM(J63:J64)</f>
        <v>0</v>
      </c>
    </row>
    <row r="66" spans="1:10" ht="18.600000000000001" customHeight="1">
      <c r="A66" s="285" t="s">
        <v>163</v>
      </c>
      <c r="B66" s="285"/>
      <c r="C66" s="285"/>
      <c r="D66" s="224">
        <f>D62+A46+D65</f>
        <v>0</v>
      </c>
      <c r="E66" s="186"/>
      <c r="F66" s="285" t="s">
        <v>163</v>
      </c>
      <c r="G66" s="285"/>
      <c r="H66" s="285"/>
      <c r="I66" s="186"/>
      <c r="J66" s="185">
        <f>J62+J65</f>
        <v>0</v>
      </c>
    </row>
  </sheetData>
  <sheetProtection algorithmName="SHA-512" hashValue="rHUCVAeoHDSGk8zRQ+ww8Jn/X4UnPFv6KMfR+m0yzq4qIWEqj9QRVbA+UGQSjuP5TRd4dxjI0H2+NKYopZTjWg==" saltValue="W1xlndgjFGckwWiATmMb9g==" spinCount="100000" sheet="1" objects="1" scenarios="1"/>
  <mergeCells count="50">
    <mergeCell ref="A1:D1"/>
    <mergeCell ref="A2:D2"/>
    <mergeCell ref="A7:D7"/>
    <mergeCell ref="A8:A9"/>
    <mergeCell ref="C8:C9"/>
    <mergeCell ref="G8:G9"/>
    <mergeCell ref="J8:J9"/>
    <mergeCell ref="A10:A12"/>
    <mergeCell ref="A17:C17"/>
    <mergeCell ref="F17:G17"/>
    <mergeCell ref="A18:D18"/>
    <mergeCell ref="A19:D19"/>
    <mergeCell ref="J33:J34"/>
    <mergeCell ref="A20:A21"/>
    <mergeCell ref="C20:C21"/>
    <mergeCell ref="J20:J21"/>
    <mergeCell ref="A22:A24"/>
    <mergeCell ref="A30:C30"/>
    <mergeCell ref="F30:G30"/>
    <mergeCell ref="J46:J47"/>
    <mergeCell ref="A49:C49"/>
    <mergeCell ref="F49:G49"/>
    <mergeCell ref="A50:D50"/>
    <mergeCell ref="A51:D51"/>
    <mergeCell ref="A46:A47"/>
    <mergeCell ref="C46:C47"/>
    <mergeCell ref="J52:J53"/>
    <mergeCell ref="A54:A56"/>
    <mergeCell ref="A62:C62"/>
    <mergeCell ref="F62:G62"/>
    <mergeCell ref="A65:C65"/>
    <mergeCell ref="A52:A53"/>
    <mergeCell ref="B52:B53"/>
    <mergeCell ref="C52:C53"/>
    <mergeCell ref="F52:F53"/>
    <mergeCell ref="G52:G53"/>
    <mergeCell ref="A66:C66"/>
    <mergeCell ref="G20:G21"/>
    <mergeCell ref="G33:G34"/>
    <mergeCell ref="G46:G47"/>
    <mergeCell ref="F65:H65"/>
    <mergeCell ref="F66:H66"/>
    <mergeCell ref="A35:A37"/>
    <mergeCell ref="A43:C43"/>
    <mergeCell ref="F43:G43"/>
    <mergeCell ref="A45:D45"/>
    <mergeCell ref="A31:D31"/>
    <mergeCell ref="A32:D32"/>
    <mergeCell ref="A33:A34"/>
    <mergeCell ref="C33:C34"/>
  </mergeCells>
  <conditionalFormatting sqref="C16">
    <cfRule type="cellIs" dxfId="3" priority="3" operator="greaterThan">
      <formula>6000</formula>
    </cfRule>
  </conditionalFormatting>
  <conditionalFormatting sqref="C28">
    <cfRule type="cellIs" dxfId="2" priority="2" operator="greaterThan">
      <formula>6000</formula>
    </cfRule>
  </conditionalFormatting>
  <conditionalFormatting sqref="C41">
    <cfRule type="cellIs" dxfId="1" priority="1" operator="greaterThan">
      <formula>6000</formula>
    </cfRule>
  </conditionalFormatting>
  <pageMargins left="0.70866141732283472" right="0.70866141732283472" top="0.74803149606299213" bottom="0.74803149606299213" header="0.31496062992125984" footer="0.31496062992125984"/>
  <pageSetup paperSize="5" scale="41" orientation="portrait" r:id="rId1"/>
  <ignoredErrors>
    <ignoredError sqref="J12 J24 J37" formula="1"/>
    <ignoredError sqref="D20 H20 J20 D33 H33 J33 D46 H46 J46 D52 H52 J52"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6330A-760D-4292-A5D8-7FC82A6B5F06}">
  <sheetPr codeName="Feuil10">
    <tabColor rgb="FFFF0000"/>
    <pageSetUpPr fitToPage="1"/>
  </sheetPr>
  <dimension ref="A1:Q59"/>
  <sheetViews>
    <sheetView topLeftCell="A33" zoomScale="85" zoomScaleNormal="85" workbookViewId="0">
      <pane xSplit="1" topLeftCell="B1" activePane="topRight" state="frozen"/>
      <selection pane="topRight" activeCell="A31" sqref="A31:A33"/>
    </sheetView>
  </sheetViews>
  <sheetFormatPr defaultColWidth="11.375" defaultRowHeight="14.25"/>
  <cols>
    <col min="1" max="1" width="48.75" style="2" customWidth="1"/>
    <col min="2" max="12" width="18.625" style="1" customWidth="1"/>
    <col min="13" max="13" width="18.875" style="1" customWidth="1"/>
    <col min="14" max="14" width="18.625" style="1" customWidth="1"/>
    <col min="15" max="15" width="15.125" style="1" customWidth="1"/>
    <col min="16" max="16384" width="11.375" style="2"/>
  </cols>
  <sheetData>
    <row r="1" spans="1:15" ht="69.75" customHeight="1" thickBot="1">
      <c r="A1" s="337" t="s">
        <v>164</v>
      </c>
      <c r="B1" s="337"/>
      <c r="C1" s="337"/>
      <c r="D1" s="337"/>
      <c r="E1" s="337"/>
      <c r="F1" s="337"/>
      <c r="G1" s="337"/>
      <c r="H1" s="337"/>
      <c r="I1" s="337"/>
      <c r="J1" s="337"/>
      <c r="K1" s="337"/>
      <c r="L1" s="337"/>
      <c r="M1" s="337"/>
      <c r="N1" s="337"/>
    </row>
    <row r="2" spans="1:15" ht="15" thickTop="1">
      <c r="A2" s="338"/>
      <c r="B2" s="338"/>
      <c r="C2" s="338"/>
      <c r="D2" s="338"/>
      <c r="E2" s="338"/>
      <c r="F2" s="338"/>
      <c r="G2" s="338"/>
      <c r="H2" s="338"/>
      <c r="I2" s="338"/>
      <c r="J2" s="338"/>
      <c r="K2" s="338"/>
      <c r="L2" s="338"/>
      <c r="M2" s="338"/>
      <c r="N2" s="338"/>
      <c r="O2" s="3"/>
    </row>
    <row r="3" spans="1:15" ht="18">
      <c r="A3" s="4" t="s">
        <v>165</v>
      </c>
      <c r="B3" s="339" t="s">
        <v>166</v>
      </c>
      <c r="C3" s="339"/>
      <c r="D3" s="339"/>
      <c r="E3" s="339"/>
      <c r="F3" s="339"/>
      <c r="G3" s="339"/>
      <c r="H3" s="339"/>
      <c r="I3" s="339"/>
      <c r="J3" s="339"/>
      <c r="K3" s="339"/>
      <c r="L3" s="339"/>
      <c r="M3" s="339"/>
      <c r="N3" s="339"/>
      <c r="O3" s="3"/>
    </row>
    <row r="4" spans="1:15" ht="18.600000000000001" customHeight="1">
      <c r="A4" s="5" t="s">
        <v>167</v>
      </c>
      <c r="B4" s="335" t="s">
        <v>168</v>
      </c>
      <c r="C4" s="335"/>
      <c r="D4" s="335"/>
      <c r="E4" s="335"/>
      <c r="F4" s="335"/>
      <c r="G4" s="335"/>
      <c r="H4" s="335"/>
      <c r="I4" s="335"/>
      <c r="J4" s="335"/>
      <c r="K4" s="335"/>
      <c r="L4" s="335"/>
      <c r="M4" s="335"/>
      <c r="N4" s="335"/>
      <c r="O4" s="3"/>
    </row>
    <row r="5" spans="1:15" ht="18.600000000000001" customHeight="1">
      <c r="A5" s="340"/>
      <c r="B5" s="340"/>
      <c r="C5" s="340"/>
      <c r="D5" s="340"/>
      <c r="E5" s="340"/>
      <c r="F5" s="340"/>
      <c r="G5" s="340"/>
      <c r="H5" s="340"/>
      <c r="I5" s="340"/>
      <c r="J5" s="340"/>
      <c r="K5" s="340"/>
      <c r="L5" s="340"/>
      <c r="M5" s="340"/>
      <c r="N5" s="340"/>
      <c r="O5" s="3"/>
    </row>
    <row r="6" spans="1:15" ht="16.5">
      <c r="A6" s="336" t="s">
        <v>169</v>
      </c>
      <c r="B6" s="336"/>
      <c r="C6" s="336"/>
      <c r="D6" s="336"/>
      <c r="E6" s="336"/>
      <c r="F6" s="336"/>
      <c r="G6" s="336"/>
      <c r="H6" s="336"/>
      <c r="I6" s="336"/>
      <c r="J6" s="336"/>
      <c r="K6" s="336"/>
      <c r="L6" s="336"/>
      <c r="M6" s="336"/>
      <c r="N6" s="336"/>
    </row>
    <row r="7" spans="1:15" ht="15">
      <c r="A7" s="332"/>
      <c r="B7" s="50" t="s">
        <v>170</v>
      </c>
      <c r="C7" s="319" t="s">
        <v>171</v>
      </c>
      <c r="D7" s="320"/>
      <c r="E7" s="319" t="s">
        <v>172</v>
      </c>
      <c r="F7" s="320"/>
      <c r="G7" s="319" t="s">
        <v>173</v>
      </c>
      <c r="H7" s="320"/>
      <c r="I7" s="319" t="s">
        <v>174</v>
      </c>
      <c r="J7" s="320"/>
      <c r="K7" s="319" t="s">
        <v>175</v>
      </c>
      <c r="L7" s="320"/>
      <c r="M7" s="50">
        <v>2029</v>
      </c>
      <c r="N7" s="328" t="s">
        <v>176</v>
      </c>
    </row>
    <row r="8" spans="1:15" ht="26.25">
      <c r="A8" s="333"/>
      <c r="B8" s="49" t="s">
        <v>177</v>
      </c>
      <c r="C8" s="49" t="s">
        <v>178</v>
      </c>
      <c r="D8" s="49" t="s">
        <v>177</v>
      </c>
      <c r="E8" s="49" t="s">
        <v>178</v>
      </c>
      <c r="F8" s="49" t="s">
        <v>177</v>
      </c>
      <c r="G8" s="49" t="s">
        <v>178</v>
      </c>
      <c r="H8" s="49" t="s">
        <v>177</v>
      </c>
      <c r="I8" s="49" t="s">
        <v>178</v>
      </c>
      <c r="J8" s="49" t="s">
        <v>177</v>
      </c>
      <c r="K8" s="49" t="s">
        <v>178</v>
      </c>
      <c r="L8" s="49" t="s">
        <v>177</v>
      </c>
      <c r="M8" s="51" t="s">
        <v>179</v>
      </c>
      <c r="N8" s="329"/>
    </row>
    <row r="9" spans="1:15">
      <c r="A9" s="334"/>
      <c r="B9" s="52" t="s">
        <v>180</v>
      </c>
      <c r="C9" s="52" t="s">
        <v>180</v>
      </c>
      <c r="D9" s="52" t="s">
        <v>180</v>
      </c>
      <c r="E9" s="52" t="s">
        <v>180</v>
      </c>
      <c r="F9" s="52" t="s">
        <v>180</v>
      </c>
      <c r="G9" s="52" t="s">
        <v>180</v>
      </c>
      <c r="H9" s="52" t="s">
        <v>180</v>
      </c>
      <c r="I9" s="52" t="s">
        <v>180</v>
      </c>
      <c r="J9" s="52" t="s">
        <v>180</v>
      </c>
      <c r="K9" s="52" t="s">
        <v>180</v>
      </c>
      <c r="L9" s="52" t="s">
        <v>180</v>
      </c>
      <c r="M9" s="52" t="s">
        <v>180</v>
      </c>
      <c r="N9" s="330"/>
    </row>
    <row r="10" spans="1:15">
      <c r="A10" s="7" t="s">
        <v>181</v>
      </c>
      <c r="B10" s="8" t="e">
        <f>#REF!</f>
        <v>#REF!</v>
      </c>
      <c r="C10" s="8"/>
      <c r="D10" s="8"/>
      <c r="E10" s="8"/>
      <c r="F10" s="8"/>
      <c r="G10" s="8"/>
      <c r="H10" s="8"/>
      <c r="I10" s="8"/>
      <c r="J10" s="8"/>
      <c r="K10" s="8"/>
      <c r="L10" s="8"/>
      <c r="M10" s="8"/>
      <c r="N10" s="9" t="e">
        <f>SUM(B10:I10)</f>
        <v>#REF!</v>
      </c>
    </row>
    <row r="11" spans="1:15">
      <c r="A11" s="7" t="s">
        <v>182</v>
      </c>
      <c r="B11" s="8" t="e">
        <f>#REF!</f>
        <v>#REF!</v>
      </c>
      <c r="C11" s="8"/>
      <c r="D11" s="8"/>
      <c r="E11" s="8"/>
      <c r="F11" s="8"/>
      <c r="G11" s="8"/>
      <c r="H11" s="8"/>
      <c r="I11" s="8"/>
      <c r="J11" s="8"/>
      <c r="K11" s="8"/>
      <c r="L11" s="8"/>
      <c r="M11" s="8"/>
      <c r="N11" s="9" t="e">
        <f>SUM(B11:I11)</f>
        <v>#REF!</v>
      </c>
    </row>
    <row r="12" spans="1:15">
      <c r="A12" s="7" t="s">
        <v>183</v>
      </c>
      <c r="B12" s="10" t="e">
        <f>#REF!</f>
        <v>#REF!</v>
      </c>
      <c r="C12" s="11"/>
      <c r="D12" s="11"/>
      <c r="E12" s="11"/>
      <c r="F12" s="11"/>
      <c r="G12" s="11"/>
      <c r="H12" s="11"/>
      <c r="I12" s="11"/>
      <c r="J12" s="11"/>
      <c r="K12" s="11"/>
      <c r="L12" s="11"/>
      <c r="M12" s="11"/>
      <c r="N12" s="12" t="e">
        <f>SUM(B12:I12)</f>
        <v>#REF!</v>
      </c>
    </row>
    <row r="13" spans="1:15" ht="16.5">
      <c r="A13" s="331"/>
      <c r="B13" s="331"/>
      <c r="C13" s="331"/>
      <c r="D13" s="331"/>
      <c r="E13" s="331"/>
      <c r="F13" s="331"/>
      <c r="G13" s="331"/>
      <c r="H13" s="331"/>
      <c r="I13" s="331"/>
      <c r="J13" s="331"/>
      <c r="K13" s="331"/>
      <c r="L13" s="331"/>
      <c r="M13" s="331"/>
      <c r="N13" s="331"/>
      <c r="O13" s="6"/>
    </row>
    <row r="14" spans="1:15" ht="16.5">
      <c r="A14" s="322" t="s">
        <v>184</v>
      </c>
      <c r="B14" s="322"/>
      <c r="C14" s="322"/>
      <c r="D14" s="322"/>
      <c r="E14" s="322"/>
      <c r="F14" s="322"/>
      <c r="G14" s="322"/>
      <c r="H14" s="322"/>
      <c r="I14" s="322"/>
      <c r="J14" s="322"/>
      <c r="K14" s="322"/>
      <c r="L14" s="322"/>
      <c r="M14" s="322"/>
      <c r="N14" s="322"/>
      <c r="O14" s="13"/>
    </row>
    <row r="15" spans="1:15" ht="15">
      <c r="A15" s="309"/>
      <c r="B15" s="50" t="s">
        <v>170</v>
      </c>
      <c r="C15" s="319" t="s">
        <v>171</v>
      </c>
      <c r="D15" s="320"/>
      <c r="E15" s="319" t="s">
        <v>172</v>
      </c>
      <c r="F15" s="320"/>
      <c r="G15" s="319" t="s">
        <v>173</v>
      </c>
      <c r="H15" s="320"/>
      <c r="I15" s="319" t="s">
        <v>174</v>
      </c>
      <c r="J15" s="320"/>
      <c r="K15" s="319" t="s">
        <v>175</v>
      </c>
      <c r="L15" s="320"/>
      <c r="M15" s="50">
        <v>2029</v>
      </c>
      <c r="N15" s="328" t="s">
        <v>176</v>
      </c>
    </row>
    <row r="16" spans="1:15" ht="26.25">
      <c r="A16" s="310"/>
      <c r="B16" s="49" t="s">
        <v>177</v>
      </c>
      <c r="C16" s="49" t="s">
        <v>178</v>
      </c>
      <c r="D16" s="49" t="s">
        <v>177</v>
      </c>
      <c r="E16" s="49" t="s">
        <v>178</v>
      </c>
      <c r="F16" s="49" t="s">
        <v>177</v>
      </c>
      <c r="G16" s="49" t="s">
        <v>178</v>
      </c>
      <c r="H16" s="49" t="s">
        <v>177</v>
      </c>
      <c r="I16" s="49" t="s">
        <v>178</v>
      </c>
      <c r="J16" s="49" t="s">
        <v>177</v>
      </c>
      <c r="K16" s="49" t="s">
        <v>178</v>
      </c>
      <c r="L16" s="49" t="s">
        <v>177</v>
      </c>
      <c r="M16" s="51" t="s">
        <v>179</v>
      </c>
      <c r="N16" s="329"/>
    </row>
    <row r="17" spans="1:15">
      <c r="A17" s="311"/>
      <c r="B17" s="52" t="s">
        <v>180</v>
      </c>
      <c r="C17" s="52" t="s">
        <v>180</v>
      </c>
      <c r="D17" s="52" t="s">
        <v>180</v>
      </c>
      <c r="E17" s="52" t="s">
        <v>180</v>
      </c>
      <c r="F17" s="52" t="s">
        <v>180</v>
      </c>
      <c r="G17" s="52" t="s">
        <v>180</v>
      </c>
      <c r="H17" s="52" t="s">
        <v>180</v>
      </c>
      <c r="I17" s="52" t="s">
        <v>180</v>
      </c>
      <c r="J17" s="52" t="s">
        <v>180</v>
      </c>
      <c r="K17" s="52" t="s">
        <v>180</v>
      </c>
      <c r="L17" s="52" t="s">
        <v>180</v>
      </c>
      <c r="M17" s="52" t="s">
        <v>180</v>
      </c>
      <c r="N17" s="330"/>
    </row>
    <row r="18" spans="1:15">
      <c r="A18" s="14" t="s">
        <v>185</v>
      </c>
      <c r="B18" s="8" t="e">
        <f>#REF!</f>
        <v>#REF!</v>
      </c>
      <c r="C18" s="8"/>
      <c r="D18" s="8"/>
      <c r="E18" s="8"/>
      <c r="F18" s="8"/>
      <c r="G18" s="8"/>
      <c r="H18" s="8"/>
      <c r="I18" s="8"/>
      <c r="J18" s="8"/>
      <c r="K18" s="8"/>
      <c r="L18" s="8"/>
      <c r="M18" s="8"/>
      <c r="N18" s="9" t="e">
        <f>SUM(B18:I18)</f>
        <v>#REF!</v>
      </c>
    </row>
    <row r="19" spans="1:15">
      <c r="A19" s="14" t="s">
        <v>186</v>
      </c>
      <c r="B19" s="8" t="e">
        <f>#REF!</f>
        <v>#REF!</v>
      </c>
      <c r="C19" s="8"/>
      <c r="D19" s="8"/>
      <c r="E19" s="8"/>
      <c r="F19" s="8"/>
      <c r="G19" s="8"/>
      <c r="H19" s="8"/>
      <c r="I19" s="8"/>
      <c r="J19" s="8"/>
      <c r="K19" s="8"/>
      <c r="L19" s="8"/>
      <c r="M19" s="8"/>
      <c r="N19" s="9" t="e">
        <f>SUM(B19:I19)</f>
        <v>#REF!</v>
      </c>
    </row>
    <row r="20" spans="1:15">
      <c r="A20" s="14" t="s">
        <v>187</v>
      </c>
      <c r="B20" s="10" t="e">
        <f>#REF!</f>
        <v>#REF!</v>
      </c>
      <c r="C20" s="11"/>
      <c r="D20" s="11"/>
      <c r="E20" s="11"/>
      <c r="F20" s="11"/>
      <c r="G20" s="11"/>
      <c r="H20" s="11"/>
      <c r="I20" s="11"/>
      <c r="J20" s="11"/>
      <c r="K20" s="11"/>
      <c r="L20" s="11"/>
      <c r="M20" s="11"/>
      <c r="N20" s="12" t="e">
        <f>SUM(B20:I20)</f>
        <v>#REF!</v>
      </c>
    </row>
    <row r="21" spans="1:15" ht="16.5">
      <c r="A21" s="321"/>
      <c r="B21" s="321"/>
      <c r="C21" s="321"/>
      <c r="D21" s="321"/>
      <c r="E21" s="321"/>
      <c r="F21" s="321"/>
      <c r="G21" s="321"/>
      <c r="H21" s="321"/>
      <c r="I21" s="321"/>
      <c r="J21" s="321"/>
      <c r="K21" s="321"/>
      <c r="L21" s="321"/>
      <c r="M21" s="321"/>
      <c r="N21" s="321"/>
      <c r="O21" s="15"/>
    </row>
    <row r="22" spans="1:15" ht="16.5">
      <c r="A22" s="322" t="s">
        <v>188</v>
      </c>
      <c r="B22" s="322"/>
      <c r="C22" s="322"/>
      <c r="D22" s="322"/>
      <c r="E22" s="322"/>
      <c r="F22" s="322"/>
      <c r="G22" s="322"/>
      <c r="H22" s="322"/>
      <c r="I22" s="322"/>
      <c r="J22" s="322"/>
      <c r="K22" s="322"/>
      <c r="L22" s="322"/>
      <c r="M22" s="322"/>
      <c r="N22" s="322"/>
      <c r="O22" s="16"/>
    </row>
    <row r="23" spans="1:15" ht="15">
      <c r="A23" s="309"/>
      <c r="B23" s="50" t="s">
        <v>170</v>
      </c>
      <c r="C23" s="319" t="s">
        <v>171</v>
      </c>
      <c r="D23" s="320"/>
      <c r="E23" s="319" t="s">
        <v>172</v>
      </c>
      <c r="F23" s="320"/>
      <c r="G23" s="319" t="s">
        <v>173</v>
      </c>
      <c r="H23" s="320"/>
      <c r="I23" s="319" t="s">
        <v>174</v>
      </c>
      <c r="J23" s="320"/>
      <c r="K23" s="319" t="s">
        <v>175</v>
      </c>
      <c r="L23" s="320"/>
      <c r="M23" s="50">
        <v>2029</v>
      </c>
      <c r="N23" s="328" t="s">
        <v>176</v>
      </c>
    </row>
    <row r="24" spans="1:15" ht="26.25">
      <c r="A24" s="310"/>
      <c r="B24" s="49" t="s">
        <v>177</v>
      </c>
      <c r="C24" s="49" t="s">
        <v>178</v>
      </c>
      <c r="D24" s="49" t="s">
        <v>177</v>
      </c>
      <c r="E24" s="49" t="s">
        <v>178</v>
      </c>
      <c r="F24" s="49" t="s">
        <v>177</v>
      </c>
      <c r="G24" s="49" t="s">
        <v>178</v>
      </c>
      <c r="H24" s="49" t="s">
        <v>177</v>
      </c>
      <c r="I24" s="49" t="s">
        <v>178</v>
      </c>
      <c r="J24" s="49" t="s">
        <v>177</v>
      </c>
      <c r="K24" s="49" t="s">
        <v>178</v>
      </c>
      <c r="L24" s="49" t="s">
        <v>177</v>
      </c>
      <c r="M24" s="51" t="s">
        <v>179</v>
      </c>
      <c r="N24" s="329"/>
    </row>
    <row r="25" spans="1:15">
      <c r="A25" s="311"/>
      <c r="B25" s="52" t="s">
        <v>180</v>
      </c>
      <c r="C25" s="52" t="s">
        <v>180</v>
      </c>
      <c r="D25" s="52" t="s">
        <v>180</v>
      </c>
      <c r="E25" s="52" t="s">
        <v>180</v>
      </c>
      <c r="F25" s="52" t="s">
        <v>180</v>
      </c>
      <c r="G25" s="52" t="s">
        <v>180</v>
      </c>
      <c r="H25" s="52" t="s">
        <v>180</v>
      </c>
      <c r="I25" s="52" t="s">
        <v>180</v>
      </c>
      <c r="J25" s="52" t="s">
        <v>180</v>
      </c>
      <c r="K25" s="52" t="s">
        <v>180</v>
      </c>
      <c r="L25" s="52" t="s">
        <v>180</v>
      </c>
      <c r="M25" s="52" t="s">
        <v>180</v>
      </c>
      <c r="N25" s="330"/>
    </row>
    <row r="26" spans="1:15">
      <c r="A26" s="14" t="s">
        <v>189</v>
      </c>
      <c r="B26" s="8" t="e">
        <f>#REF!</f>
        <v>#REF!</v>
      </c>
      <c r="C26" s="8"/>
      <c r="D26" s="8"/>
      <c r="E26" s="8"/>
      <c r="F26" s="8"/>
      <c r="G26" s="8"/>
      <c r="H26" s="8"/>
      <c r="I26" s="8"/>
      <c r="J26" s="8"/>
      <c r="K26" s="8"/>
      <c r="L26" s="8"/>
      <c r="M26" s="8"/>
      <c r="N26" s="9"/>
    </row>
    <row r="27" spans="1:15">
      <c r="A27" s="14" t="s">
        <v>190</v>
      </c>
      <c r="B27" s="8" t="e">
        <f>#REF!</f>
        <v>#REF!</v>
      </c>
      <c r="C27" s="8"/>
      <c r="D27" s="8"/>
      <c r="E27" s="8"/>
      <c r="F27" s="8"/>
      <c r="G27" s="8"/>
      <c r="H27" s="8"/>
      <c r="I27" s="8"/>
      <c r="J27" s="8"/>
      <c r="K27" s="8"/>
      <c r="L27" s="8"/>
      <c r="M27" s="8"/>
      <c r="N27" s="9" t="e">
        <f>SUM(B27:I27)</f>
        <v>#REF!</v>
      </c>
    </row>
    <row r="28" spans="1:15">
      <c r="A28" s="14" t="s">
        <v>191</v>
      </c>
      <c r="B28" s="10" t="e">
        <f>#REF!</f>
        <v>#REF!</v>
      </c>
      <c r="C28" s="10"/>
      <c r="D28" s="10"/>
      <c r="E28" s="10"/>
      <c r="F28" s="10"/>
      <c r="G28" s="10"/>
      <c r="H28" s="10"/>
      <c r="I28" s="10"/>
      <c r="J28" s="10"/>
      <c r="K28" s="10"/>
      <c r="L28" s="10"/>
      <c r="M28" s="10"/>
      <c r="N28" s="17" t="e">
        <f>SUM(B28:I28)</f>
        <v>#REF!</v>
      </c>
    </row>
    <row r="29" spans="1:15" ht="16.5">
      <c r="A29" s="327"/>
      <c r="B29" s="327"/>
      <c r="C29" s="327"/>
      <c r="D29" s="327"/>
      <c r="E29" s="327"/>
      <c r="F29" s="327"/>
      <c r="G29" s="327"/>
      <c r="H29" s="327"/>
      <c r="I29" s="327"/>
      <c r="J29" s="327"/>
      <c r="K29" s="327"/>
      <c r="L29" s="327"/>
      <c r="M29" s="327"/>
      <c r="N29" s="327"/>
      <c r="O29" s="15"/>
    </row>
    <row r="30" spans="1:15" ht="16.5">
      <c r="A30" s="322" t="s">
        <v>192</v>
      </c>
      <c r="B30" s="322"/>
      <c r="C30" s="322"/>
      <c r="D30" s="322"/>
      <c r="E30" s="322"/>
      <c r="F30" s="322"/>
      <c r="G30" s="322"/>
      <c r="H30" s="322"/>
      <c r="I30" s="322"/>
      <c r="J30" s="322"/>
      <c r="K30" s="322"/>
      <c r="L30" s="322"/>
      <c r="M30" s="322"/>
      <c r="N30" s="322"/>
      <c r="O30" s="16"/>
    </row>
    <row r="31" spans="1:15" ht="15">
      <c r="A31" s="309"/>
      <c r="B31" s="50" t="s">
        <v>170</v>
      </c>
      <c r="C31" s="319" t="s">
        <v>171</v>
      </c>
      <c r="D31" s="320"/>
      <c r="E31" s="319" t="s">
        <v>172</v>
      </c>
      <c r="F31" s="320"/>
      <c r="G31" s="319" t="s">
        <v>173</v>
      </c>
      <c r="H31" s="320"/>
      <c r="I31" s="319" t="s">
        <v>174</v>
      </c>
      <c r="J31" s="320"/>
      <c r="K31" s="319" t="s">
        <v>175</v>
      </c>
      <c r="L31" s="320"/>
      <c r="M31" s="50">
        <v>2029</v>
      </c>
      <c r="N31" s="328" t="s">
        <v>176</v>
      </c>
    </row>
    <row r="32" spans="1:15" ht="26.25">
      <c r="A32" s="310"/>
      <c r="B32" s="49" t="s">
        <v>177</v>
      </c>
      <c r="C32" s="49" t="s">
        <v>178</v>
      </c>
      <c r="D32" s="49" t="s">
        <v>177</v>
      </c>
      <c r="E32" s="49" t="s">
        <v>178</v>
      </c>
      <c r="F32" s="49" t="s">
        <v>177</v>
      </c>
      <c r="G32" s="49" t="s">
        <v>178</v>
      </c>
      <c r="H32" s="49" t="s">
        <v>177</v>
      </c>
      <c r="I32" s="49" t="s">
        <v>178</v>
      </c>
      <c r="J32" s="49" t="s">
        <v>177</v>
      </c>
      <c r="K32" s="49" t="s">
        <v>178</v>
      </c>
      <c r="L32" s="49" t="s">
        <v>177</v>
      </c>
      <c r="M32" s="51" t="s">
        <v>179</v>
      </c>
      <c r="N32" s="329"/>
    </row>
    <row r="33" spans="1:15">
      <c r="A33" s="311"/>
      <c r="B33" s="52" t="s">
        <v>180</v>
      </c>
      <c r="C33" s="52" t="s">
        <v>180</v>
      </c>
      <c r="D33" s="52" t="s">
        <v>180</v>
      </c>
      <c r="E33" s="52" t="s">
        <v>180</v>
      </c>
      <c r="F33" s="52" t="s">
        <v>180</v>
      </c>
      <c r="G33" s="52" t="s">
        <v>180</v>
      </c>
      <c r="H33" s="52" t="s">
        <v>180</v>
      </c>
      <c r="I33" s="52" t="s">
        <v>180</v>
      </c>
      <c r="J33" s="52" t="s">
        <v>180</v>
      </c>
      <c r="K33" s="52" t="s">
        <v>180</v>
      </c>
      <c r="L33" s="52" t="s">
        <v>180</v>
      </c>
      <c r="M33" s="52" t="s">
        <v>180</v>
      </c>
      <c r="N33" s="330"/>
    </row>
    <row r="34" spans="1:15">
      <c r="A34" s="14" t="s">
        <v>193</v>
      </c>
      <c r="B34" s="8" t="e">
        <f>#REF!</f>
        <v>#REF!</v>
      </c>
      <c r="C34" s="8"/>
      <c r="D34" s="8"/>
      <c r="E34" s="8"/>
      <c r="F34" s="8"/>
      <c r="G34" s="8"/>
      <c r="H34" s="8"/>
      <c r="I34" s="8"/>
      <c r="J34" s="8"/>
      <c r="K34" s="8"/>
      <c r="L34" s="8"/>
      <c r="M34" s="8"/>
      <c r="N34" s="8"/>
    </row>
    <row r="35" spans="1:15" ht="16.5">
      <c r="A35" s="321"/>
      <c r="B35" s="321"/>
      <c r="C35" s="321"/>
      <c r="D35" s="321"/>
      <c r="E35" s="321"/>
      <c r="F35" s="321"/>
      <c r="G35" s="321"/>
      <c r="H35" s="321"/>
      <c r="I35" s="321"/>
      <c r="J35" s="321"/>
      <c r="K35" s="321"/>
      <c r="L35" s="321"/>
      <c r="M35" s="321"/>
      <c r="N35" s="321"/>
      <c r="O35" s="15"/>
    </row>
    <row r="36" spans="1:15" ht="17.25" thickBot="1">
      <c r="A36" s="322" t="s">
        <v>194</v>
      </c>
      <c r="B36" s="323"/>
      <c r="C36" s="323"/>
      <c r="D36" s="323"/>
      <c r="E36" s="323"/>
      <c r="F36" s="323"/>
      <c r="G36" s="323"/>
      <c r="H36" s="323"/>
      <c r="I36" s="323"/>
      <c r="J36" s="323"/>
      <c r="K36" s="323"/>
      <c r="L36" s="323"/>
      <c r="M36" s="323"/>
      <c r="N36" s="323"/>
      <c r="O36" s="323"/>
    </row>
    <row r="37" spans="1:15" ht="14.45" customHeight="1">
      <c r="A37" s="53"/>
      <c r="B37" s="307" t="s">
        <v>195</v>
      </c>
      <c r="C37" s="312" t="s">
        <v>196</v>
      </c>
      <c r="D37" s="303" t="s">
        <v>197</v>
      </c>
      <c r="E37" s="312" t="s">
        <v>198</v>
      </c>
      <c r="F37" s="303" t="s">
        <v>199</v>
      </c>
      <c r="G37" s="312" t="s">
        <v>200</v>
      </c>
      <c r="H37" s="314" t="s">
        <v>201</v>
      </c>
      <c r="I37" s="312" t="s">
        <v>202</v>
      </c>
      <c r="J37" s="303" t="s">
        <v>203</v>
      </c>
      <c r="K37" s="305" t="s">
        <v>204</v>
      </c>
      <c r="L37" s="303" t="s">
        <v>205</v>
      </c>
      <c r="M37" s="307" t="s">
        <v>206</v>
      </c>
      <c r="N37" s="324" t="s">
        <v>176</v>
      </c>
      <c r="O37" s="316" t="s">
        <v>207</v>
      </c>
    </row>
    <row r="38" spans="1:15" ht="14.45" customHeight="1">
      <c r="A38" s="54"/>
      <c r="B38" s="308"/>
      <c r="C38" s="313"/>
      <c r="D38" s="304"/>
      <c r="E38" s="313"/>
      <c r="F38" s="304"/>
      <c r="G38" s="313"/>
      <c r="H38" s="315"/>
      <c r="I38" s="313"/>
      <c r="J38" s="304"/>
      <c r="K38" s="306"/>
      <c r="L38" s="304"/>
      <c r="M38" s="308"/>
      <c r="N38" s="325"/>
      <c r="O38" s="317"/>
    </row>
    <row r="39" spans="1:15" ht="29.25" customHeight="1" thickBot="1">
      <c r="A39" s="55"/>
      <c r="B39" s="56" t="s">
        <v>180</v>
      </c>
      <c r="C39" s="57" t="s">
        <v>180</v>
      </c>
      <c r="D39" s="58" t="s">
        <v>180</v>
      </c>
      <c r="E39" s="57" t="s">
        <v>180</v>
      </c>
      <c r="F39" s="58" t="s">
        <v>180</v>
      </c>
      <c r="G39" s="57" t="s">
        <v>180</v>
      </c>
      <c r="H39" s="58" t="s">
        <v>180</v>
      </c>
      <c r="I39" s="57" t="s">
        <v>180</v>
      </c>
      <c r="J39" s="58" t="s">
        <v>180</v>
      </c>
      <c r="K39" s="57" t="s">
        <v>180</v>
      </c>
      <c r="L39" s="58" t="s">
        <v>180</v>
      </c>
      <c r="M39" s="56" t="s">
        <v>180</v>
      </c>
      <c r="N39" s="326"/>
      <c r="O39" s="318"/>
    </row>
    <row r="40" spans="1:15" ht="32.25" customHeight="1">
      <c r="A40" s="18" t="s">
        <v>208</v>
      </c>
      <c r="B40" s="19" t="e">
        <f>B10+B18+B26</f>
        <v>#REF!</v>
      </c>
      <c r="C40" s="20"/>
      <c r="D40" s="21"/>
      <c r="E40" s="20"/>
      <c r="F40" s="21"/>
      <c r="G40" s="20"/>
      <c r="H40" s="21"/>
      <c r="I40" s="20"/>
      <c r="J40" s="21"/>
      <c r="K40" s="20"/>
      <c r="L40" s="21"/>
      <c r="M40" s="19"/>
      <c r="N40" s="20" t="e">
        <f t="shared" ref="N40:N47" si="0">SUM(B40:I40)</f>
        <v>#REF!</v>
      </c>
      <c r="O40" s="22"/>
    </row>
    <row r="41" spans="1:15" ht="31.5" customHeight="1">
      <c r="A41" s="18" t="s">
        <v>209</v>
      </c>
      <c r="B41" s="23" t="e">
        <f>B11+B19+B27</f>
        <v>#REF!</v>
      </c>
      <c r="C41" s="24"/>
      <c r="D41" s="25"/>
      <c r="E41" s="24"/>
      <c r="F41" s="25"/>
      <c r="G41" s="24"/>
      <c r="H41" s="25"/>
      <c r="I41" s="24"/>
      <c r="J41" s="25"/>
      <c r="K41" s="24"/>
      <c r="L41" s="25"/>
      <c r="M41" s="23"/>
      <c r="N41" s="24" t="e">
        <f t="shared" si="0"/>
        <v>#REF!</v>
      </c>
      <c r="O41" s="26"/>
    </row>
    <row r="42" spans="1:15" ht="25.5" customHeight="1">
      <c r="A42" s="18" t="s">
        <v>210</v>
      </c>
      <c r="B42" s="27" t="e">
        <f>#REF!+#REF!+#REF!+#REF!</f>
        <v>#REF!</v>
      </c>
      <c r="C42" s="28"/>
      <c r="D42" s="29"/>
      <c r="E42" s="28"/>
      <c r="F42" s="29"/>
      <c r="G42" s="28"/>
      <c r="H42" s="29"/>
      <c r="I42" s="28"/>
      <c r="J42" s="29"/>
      <c r="K42" s="28"/>
      <c r="L42" s="29"/>
      <c r="M42" s="27"/>
      <c r="N42" s="30" t="e">
        <f t="shared" si="0"/>
        <v>#REF!</v>
      </c>
      <c r="O42" s="31"/>
    </row>
    <row r="43" spans="1:15" ht="27" customHeight="1">
      <c r="A43" s="18" t="s">
        <v>211</v>
      </c>
      <c r="B43" s="27" t="e">
        <f>#REF!+#REF!+#REF!+#REF!</f>
        <v>#REF!</v>
      </c>
      <c r="C43" s="28"/>
      <c r="D43" s="29"/>
      <c r="E43" s="28"/>
      <c r="F43" s="29"/>
      <c r="G43" s="28"/>
      <c r="H43" s="29"/>
      <c r="I43" s="28"/>
      <c r="J43" s="29"/>
      <c r="K43" s="28"/>
      <c r="L43" s="29"/>
      <c r="M43" s="27"/>
      <c r="N43" s="30" t="e">
        <f t="shared" si="0"/>
        <v>#REF!</v>
      </c>
      <c r="O43" s="31"/>
    </row>
    <row r="44" spans="1:15" ht="26.1" customHeight="1">
      <c r="A44" s="18" t="s">
        <v>212</v>
      </c>
      <c r="B44" s="27" t="e">
        <f>#REF!+#REF!+#REF!+#REF!</f>
        <v>#REF!</v>
      </c>
      <c r="C44" s="28"/>
      <c r="D44" s="29"/>
      <c r="E44" s="28"/>
      <c r="F44" s="29"/>
      <c r="G44" s="28"/>
      <c r="H44" s="29"/>
      <c r="I44" s="28"/>
      <c r="J44" s="29"/>
      <c r="K44" s="28"/>
      <c r="L44" s="29"/>
      <c r="M44" s="27"/>
      <c r="N44" s="30" t="e">
        <f t="shared" si="0"/>
        <v>#REF!</v>
      </c>
      <c r="O44" s="31"/>
    </row>
    <row r="45" spans="1:15" ht="26.1" customHeight="1">
      <c r="A45" s="18" t="s">
        <v>213</v>
      </c>
      <c r="B45" s="27" t="e">
        <f>#REF!+#REF!+#REF!+#REF!</f>
        <v>#REF!</v>
      </c>
      <c r="C45" s="28"/>
      <c r="D45" s="29"/>
      <c r="E45" s="28"/>
      <c r="F45" s="29"/>
      <c r="G45" s="28"/>
      <c r="H45" s="29"/>
      <c r="I45" s="28"/>
      <c r="J45" s="29"/>
      <c r="K45" s="28"/>
      <c r="L45" s="29"/>
      <c r="M45" s="27"/>
      <c r="N45" s="30" t="e">
        <f t="shared" si="0"/>
        <v>#REF!</v>
      </c>
      <c r="O45" s="31"/>
    </row>
    <row r="46" spans="1:15" ht="24" customHeight="1">
      <c r="A46" s="18" t="s">
        <v>73</v>
      </c>
      <c r="B46" s="27" t="e">
        <f>#REF!+#REF!</f>
        <v>#REF!</v>
      </c>
      <c r="C46" s="28"/>
      <c r="D46" s="29"/>
      <c r="E46" s="28"/>
      <c r="F46" s="29"/>
      <c r="G46" s="28"/>
      <c r="H46" s="29"/>
      <c r="I46" s="28"/>
      <c r="J46" s="29"/>
      <c r="K46" s="28"/>
      <c r="L46" s="29"/>
      <c r="M46" s="27"/>
      <c r="N46" s="30" t="e">
        <f t="shared" si="0"/>
        <v>#REF!</v>
      </c>
      <c r="O46" s="31"/>
    </row>
    <row r="47" spans="1:15" s="37" customFormat="1" ht="36" customHeight="1">
      <c r="A47" s="32" t="s">
        <v>214</v>
      </c>
      <c r="B47" s="33" t="e">
        <f>#REF!</f>
        <v>#REF!</v>
      </c>
      <c r="C47" s="34">
        <f>'[1]2024-2025'!D62</f>
        <v>0</v>
      </c>
      <c r="D47" s="35"/>
      <c r="E47" s="34">
        <f>'[1]2025-2026'!D62</f>
        <v>0</v>
      </c>
      <c r="F47" s="35"/>
      <c r="G47" s="34">
        <f>'[1]2026-2027'!D62</f>
        <v>0</v>
      </c>
      <c r="H47" s="35"/>
      <c r="I47" s="34">
        <f>'[1]2027-2028'!D62</f>
        <v>0</v>
      </c>
      <c r="J47" s="35"/>
      <c r="K47" s="34"/>
      <c r="L47" s="35"/>
      <c r="M47" s="33"/>
      <c r="N47" s="34" t="e">
        <f t="shared" si="0"/>
        <v>#REF!</v>
      </c>
      <c r="O47" s="36"/>
    </row>
    <row r="48" spans="1:15" s="37" customFormat="1" ht="24.6" customHeight="1">
      <c r="A48" s="38" t="s">
        <v>215</v>
      </c>
      <c r="B48" s="27" t="e">
        <f>#REF!</f>
        <v>#REF!</v>
      </c>
      <c r="C48" s="28"/>
      <c r="D48" s="29"/>
      <c r="E48" s="28"/>
      <c r="F48" s="29"/>
      <c r="G48" s="28"/>
      <c r="H48" s="29"/>
      <c r="I48" s="28"/>
      <c r="J48" s="29"/>
      <c r="K48" s="28"/>
      <c r="L48" s="29"/>
      <c r="M48" s="27"/>
      <c r="N48" s="28"/>
      <c r="O48" s="31"/>
    </row>
    <row r="49" spans="1:17" s="37" customFormat="1" ht="24.6" customHeight="1">
      <c r="A49" s="38" t="s">
        <v>216</v>
      </c>
      <c r="B49" s="27" t="e">
        <f>#REF!</f>
        <v>#REF!</v>
      </c>
      <c r="C49" s="28"/>
      <c r="D49" s="29"/>
      <c r="E49" s="28"/>
      <c r="F49" s="29"/>
      <c r="G49" s="28"/>
      <c r="H49" s="29"/>
      <c r="I49" s="28"/>
      <c r="J49" s="29"/>
      <c r="K49" s="28"/>
      <c r="L49" s="29"/>
      <c r="M49" s="27"/>
      <c r="N49" s="28"/>
      <c r="O49" s="31"/>
    </row>
    <row r="50" spans="1:17" s="37" customFormat="1" ht="53.25" customHeight="1">
      <c r="A50" s="32" t="s">
        <v>217</v>
      </c>
      <c r="B50" s="33" t="e">
        <f>SUM(B48:B49)</f>
        <v>#REF!</v>
      </c>
      <c r="C50" s="39">
        <f>'[1]2024-2025'!D65</f>
        <v>0</v>
      </c>
      <c r="D50" s="35"/>
      <c r="E50" s="39">
        <f>'[1]2025-2026'!D65</f>
        <v>0</v>
      </c>
      <c r="F50" s="35"/>
      <c r="G50" s="39">
        <f>'[1]2026-2027'!D65</f>
        <v>0</v>
      </c>
      <c r="H50" s="35"/>
      <c r="I50" s="39">
        <f>'[1]2027-2028'!D65</f>
        <v>0</v>
      </c>
      <c r="J50" s="35"/>
      <c r="K50" s="39"/>
      <c r="L50" s="35"/>
      <c r="M50" s="33"/>
      <c r="N50" s="33" t="e">
        <f>SUM(B50:I50)</f>
        <v>#REF!</v>
      </c>
      <c r="O50" s="59" t="e">
        <f>N50/N47</f>
        <v>#REF!</v>
      </c>
    </row>
    <row r="51" spans="1:17" ht="30.6" customHeight="1" thickBot="1">
      <c r="A51" s="40" t="s">
        <v>218</v>
      </c>
      <c r="B51" s="41" t="e">
        <f>B47+B50</f>
        <v>#REF!</v>
      </c>
      <c r="C51" s="42">
        <f>C47+C50</f>
        <v>0</v>
      </c>
      <c r="D51" s="43"/>
      <c r="E51" s="42">
        <f>E47+E50</f>
        <v>0</v>
      </c>
      <c r="F51" s="43"/>
      <c r="G51" s="42">
        <f>G47+G50</f>
        <v>0</v>
      </c>
      <c r="H51" s="43"/>
      <c r="I51" s="42">
        <f>I47+I50</f>
        <v>0</v>
      </c>
      <c r="J51" s="43"/>
      <c r="K51" s="42"/>
      <c r="L51" s="43"/>
      <c r="M51" s="41"/>
      <c r="N51" s="44" t="e">
        <f>SUM(B51:I51)</f>
        <v>#REF!</v>
      </c>
      <c r="O51" s="45"/>
    </row>
    <row r="52" spans="1:17">
      <c r="A52" s="46"/>
      <c r="B52" s="47"/>
      <c r="C52" s="47"/>
      <c r="D52" s="47"/>
      <c r="E52" s="47"/>
      <c r="F52" s="47"/>
      <c r="G52" s="47"/>
      <c r="H52" s="47"/>
      <c r="I52" s="47"/>
      <c r="J52" s="47"/>
      <c r="K52" s="47"/>
      <c r="L52" s="47"/>
      <c r="M52" s="47"/>
      <c r="N52" s="47"/>
      <c r="O52" s="47"/>
      <c r="P52" s="46"/>
      <c r="Q52" s="46"/>
    </row>
    <row r="53" spans="1:17">
      <c r="A53" s="48"/>
      <c r="B53" s="47"/>
      <c r="C53" s="47"/>
      <c r="D53" s="47"/>
      <c r="E53" s="47"/>
      <c r="F53" s="47"/>
      <c r="G53" s="47"/>
      <c r="H53" s="47"/>
      <c r="I53" s="47"/>
      <c r="J53" s="47"/>
      <c r="K53" s="47"/>
      <c r="L53" s="47"/>
      <c r="M53" s="47"/>
      <c r="N53" s="47"/>
      <c r="O53"/>
      <c r="P53" s="46"/>
      <c r="Q53" s="46"/>
    </row>
    <row r="54" spans="1:17">
      <c r="A54" s="48" t="e">
        <f>IF($N$47&gt;450000,"La contribution totale d'AMC ne peut être supérieure à $450 000. Veuillez réviser."," ")</f>
        <v>#REF!</v>
      </c>
      <c r="B54" s="47"/>
      <c r="C54" s="47"/>
      <c r="D54" s="47"/>
      <c r="E54" s="47"/>
      <c r="F54" s="47"/>
      <c r="G54" s="47"/>
      <c r="H54" s="47"/>
      <c r="I54" s="47"/>
      <c r="J54" s="47"/>
      <c r="K54" s="47"/>
      <c r="L54" s="47"/>
      <c r="M54" s="47"/>
      <c r="N54" s="47"/>
      <c r="O54" s="47"/>
      <c r="P54" s="46"/>
      <c r="Q54" s="46"/>
    </row>
    <row r="55" spans="1:17">
      <c r="A55" s="48" t="e">
        <f>IF($O$50&lt;10%,"La contribution totale des EES canadiens doit être supérieure à 10% de la contribution d'AMC. Veuillez réviser."," ")</f>
        <v>#REF!</v>
      </c>
      <c r="B55" s="47"/>
      <c r="C55" s="47"/>
      <c r="D55" s="47"/>
      <c r="E55" s="47"/>
      <c r="F55" s="47"/>
      <c r="G55" s="47"/>
      <c r="H55" s="47"/>
      <c r="I55" s="47"/>
      <c r="J55" s="47"/>
      <c r="K55" s="47"/>
      <c r="L55" s="47"/>
      <c r="M55" s="47"/>
      <c r="N55" s="47"/>
      <c r="O55" s="47"/>
      <c r="P55" s="46"/>
      <c r="Q55" s="46"/>
    </row>
    <row r="56" spans="1:17">
      <c r="A56" s="46"/>
      <c r="B56" s="47"/>
      <c r="C56" s="47"/>
      <c r="D56" s="47"/>
      <c r="E56" s="47"/>
      <c r="F56" s="47"/>
      <c r="G56" s="47"/>
      <c r="H56" s="47"/>
      <c r="I56" s="47"/>
      <c r="J56" s="47"/>
      <c r="K56" s="47"/>
      <c r="L56" s="47"/>
      <c r="M56" s="47"/>
      <c r="N56" s="47"/>
      <c r="O56" s="47"/>
      <c r="P56" s="46"/>
      <c r="Q56" s="46"/>
    </row>
    <row r="57" spans="1:17">
      <c r="A57" s="46"/>
      <c r="B57" s="47"/>
      <c r="C57" s="47"/>
      <c r="D57" s="47"/>
      <c r="E57" s="47"/>
      <c r="F57" s="47"/>
      <c r="G57" s="47"/>
      <c r="H57" s="47"/>
      <c r="I57" s="47"/>
      <c r="J57" s="47"/>
      <c r="K57" s="47"/>
      <c r="L57" s="47"/>
      <c r="M57" s="47"/>
      <c r="N57" s="47"/>
      <c r="O57" s="47"/>
      <c r="P57" s="46"/>
      <c r="Q57" s="46"/>
    </row>
    <row r="58" spans="1:17">
      <c r="A58" s="46"/>
      <c r="B58" s="47"/>
      <c r="C58" s="47"/>
      <c r="D58" s="47"/>
      <c r="E58" s="47"/>
      <c r="F58" s="47"/>
      <c r="G58" s="47"/>
      <c r="H58" s="47"/>
      <c r="I58" s="47"/>
      <c r="J58" s="47"/>
      <c r="K58" s="47"/>
      <c r="L58" s="47"/>
      <c r="M58" s="47"/>
      <c r="N58" s="47"/>
      <c r="O58" s="47"/>
      <c r="P58" s="46"/>
      <c r="Q58" s="46"/>
    </row>
    <row r="59" spans="1:17">
      <c r="A59" s="46"/>
      <c r="B59" s="47"/>
      <c r="C59" s="47"/>
      <c r="D59" s="47"/>
      <c r="E59" s="47"/>
      <c r="F59" s="47"/>
      <c r="G59" s="47"/>
      <c r="H59" s="47"/>
      <c r="I59" s="47"/>
      <c r="J59" s="47"/>
      <c r="K59" s="47"/>
      <c r="L59" s="47"/>
      <c r="M59" s="47"/>
      <c r="N59" s="47"/>
      <c r="O59" s="47"/>
      <c r="P59" s="46"/>
      <c r="Q59" s="46"/>
    </row>
  </sheetData>
  <mergeCells count="56">
    <mergeCell ref="N7:N9"/>
    <mergeCell ref="A7:A9"/>
    <mergeCell ref="B4:N4"/>
    <mergeCell ref="A6:N6"/>
    <mergeCell ref="A1:N1"/>
    <mergeCell ref="A2:N2"/>
    <mergeCell ref="B3:N3"/>
    <mergeCell ref="A5:N5"/>
    <mergeCell ref="A13:N13"/>
    <mergeCell ref="A14:N14"/>
    <mergeCell ref="C15:D15"/>
    <mergeCell ref="E15:F15"/>
    <mergeCell ref="G15:H15"/>
    <mergeCell ref="I15:J15"/>
    <mergeCell ref="K15:L15"/>
    <mergeCell ref="N15:N17"/>
    <mergeCell ref="A15:A17"/>
    <mergeCell ref="N31:N33"/>
    <mergeCell ref="A21:N21"/>
    <mergeCell ref="A22:N22"/>
    <mergeCell ref="C23:D23"/>
    <mergeCell ref="E23:F23"/>
    <mergeCell ref="G23:H23"/>
    <mergeCell ref="I23:J23"/>
    <mergeCell ref="K23:L23"/>
    <mergeCell ref="A23:A25"/>
    <mergeCell ref="N23:N25"/>
    <mergeCell ref="O37:O39"/>
    <mergeCell ref="C7:D7"/>
    <mergeCell ref="E7:F7"/>
    <mergeCell ref="G7:H7"/>
    <mergeCell ref="I7:J7"/>
    <mergeCell ref="K7:L7"/>
    <mergeCell ref="A35:N35"/>
    <mergeCell ref="A36:O36"/>
    <mergeCell ref="N37:N39"/>
    <mergeCell ref="A29:N29"/>
    <mergeCell ref="A30:N30"/>
    <mergeCell ref="C31:D31"/>
    <mergeCell ref="E31:F31"/>
    <mergeCell ref="G31:H31"/>
    <mergeCell ref="I31:J31"/>
    <mergeCell ref="K31:L31"/>
    <mergeCell ref="J37:J38"/>
    <mergeCell ref="K37:K38"/>
    <mergeCell ref="L37:L38"/>
    <mergeCell ref="M37:M38"/>
    <mergeCell ref="A31:A33"/>
    <mergeCell ref="B37:B38"/>
    <mergeCell ref="C37:C38"/>
    <mergeCell ref="D37:D38"/>
    <mergeCell ref="E37:E38"/>
    <mergeCell ref="F37:F38"/>
    <mergeCell ref="G37:G38"/>
    <mergeCell ref="H37:H38"/>
    <mergeCell ref="I37:I38"/>
  </mergeCells>
  <conditionalFormatting sqref="O50">
    <cfRule type="cellIs" dxfId="0" priority="1" operator="lessThan">
      <formula>0.1</formula>
    </cfRule>
  </conditionalFormatting>
  <pageMargins left="0.70866141732283472" right="0.70866141732283472" top="0.74803149606299213" bottom="0.74803149606299213" header="0.31496062992125984" footer="0.31496062992125984"/>
  <pageSetup scale="51"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16a4066-9c08-46ef-a3dc-4f9484630ad8">
      <UserInfo>
        <DisplayName>Elena Ceigua</DisplayName>
        <AccountId>26</AccountId>
        <AccountType/>
      </UserInfo>
      <UserInfo>
        <DisplayName>Kim Bracken</DisplayName>
        <AccountId>103</AccountId>
        <AccountType/>
      </UserInfo>
      <UserInfo>
        <DisplayName>Isabelle Simard</DisplayName>
        <AccountId>38</AccountId>
        <AccountType/>
      </UserInfo>
      <UserInfo>
        <DisplayName>Pascale Bédard</DisplayName>
        <AccountId>11</AccountId>
        <AccountType/>
      </UserInfo>
      <UserInfo>
        <DisplayName>Cristina Navarro</DisplayName>
        <AccountId>21</AccountId>
        <AccountType/>
      </UserInfo>
    </SharedWithUsers>
    <lcf76f155ced4ddcb4097134ff3c332f xmlns="91158492-8897-4818-b8f0-0bb9eb5cecb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ADD79F015BD34BBAA316B62235A05F" ma:contentTypeVersion="16" ma:contentTypeDescription="Create a new document." ma:contentTypeScope="" ma:versionID="fdd81449ee70a43dae9781e680659523">
  <xsd:schema xmlns:xsd="http://www.w3.org/2001/XMLSchema" xmlns:xs="http://www.w3.org/2001/XMLSchema" xmlns:p="http://schemas.microsoft.com/office/2006/metadata/properties" xmlns:ns2="316a4066-9c08-46ef-a3dc-4f9484630ad8" xmlns:ns3="91158492-8897-4818-b8f0-0bb9eb5cecb7" targetNamespace="http://schemas.microsoft.com/office/2006/metadata/properties" ma:root="true" ma:fieldsID="31ce4f500e8d577bafbdef70b213ee29" ns2:_="" ns3:_="">
    <xsd:import namespace="316a4066-9c08-46ef-a3dc-4f9484630ad8"/>
    <xsd:import namespace="91158492-8897-4818-b8f0-0bb9eb5cecb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a4066-9c08-46ef-a3dc-4f9484630ad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158492-8897-4818-b8f0-0bb9eb5cecb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fe939f6-7013-405e-8726-3fdd62f677d8"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880026-806F-410D-8F05-AAD5EFD7DE3F}">
  <ds:schemaRefs>
    <ds:schemaRef ds:uri="http://purl.org/dc/dcmitype/"/>
    <ds:schemaRef ds:uri="http://purl.org/dc/terms/"/>
    <ds:schemaRef ds:uri="316a4066-9c08-46ef-a3dc-4f9484630ad8"/>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91158492-8897-4818-b8f0-0bb9eb5cecb7"/>
    <ds:schemaRef ds:uri="http://schemas.microsoft.com/office/2006/metadata/properties"/>
  </ds:schemaRefs>
</ds:datastoreItem>
</file>

<file path=customXml/itemProps2.xml><?xml version="1.0" encoding="utf-8"?>
<ds:datastoreItem xmlns:ds="http://schemas.openxmlformats.org/officeDocument/2006/customXml" ds:itemID="{A1E051E4-05AA-413E-B6C3-3CA4FAFECA9C}">
  <ds:schemaRefs>
    <ds:schemaRef ds:uri="http://schemas.microsoft.com/sharepoint/v3/contenttype/forms"/>
  </ds:schemaRefs>
</ds:datastoreItem>
</file>

<file path=customXml/itemProps3.xml><?xml version="1.0" encoding="utf-8"?>
<ds:datastoreItem xmlns:ds="http://schemas.openxmlformats.org/officeDocument/2006/customXml" ds:itemID="{E7A11043-DBB4-4249-B37D-349DDD0A14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6a4066-9c08-46ef-a3dc-4f9484630ad8"/>
    <ds:schemaRef ds:uri="91158492-8897-4818-b8f0-0bb9eb5cec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0023b6b-942a-4286-b640-db692ded6a05}" enabled="0" method="" siteId="{00023b6b-942a-4286-b640-db692ded6a05}" removed="1"/>
  <clbl:label id="{e0a8943e-786e-4b99-b45f-5bfbb6f6b261}" enabled="0" method="" siteId="{e0a8943e-786e-4b99-b45f-5bfbb6f6b26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GUIDELINES</vt:lpstr>
      <vt:lpstr>BUDGET</vt:lpstr>
      <vt:lpstr>2024-2025</vt:lpstr>
      <vt:lpstr>2025-2026</vt:lpstr>
      <vt:lpstr>2026-2027</vt:lpstr>
      <vt:lpstr>2027-2028</vt:lpstr>
      <vt:lpstr>2028-2029</vt:lpstr>
      <vt:lpstr>2029-2030</vt:lpstr>
      <vt:lpstr>zz.BUDGET PRÉVISIONNEL</vt:lpstr>
      <vt:lpstr>'2024-2025'!Print_Area</vt:lpstr>
      <vt:lpstr>'2025-2026'!Print_Area</vt:lpstr>
      <vt:lpstr>'2026-2027'!Print_Area</vt:lpstr>
      <vt:lpstr>'2027-2028'!Print_Area</vt:lpstr>
      <vt:lpstr>'2028-2029'!Print_Area</vt:lpstr>
      <vt:lpstr>'2029-2030'!Print_Area</vt:lpstr>
      <vt:lpstr>BUDGET!Print_Area</vt:lpstr>
      <vt:lpstr>GUIDELINES!Print_Area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Bracken</dc:creator>
  <cp:keywords/>
  <dc:description/>
  <cp:lastModifiedBy>O'Regan, Lucy</cp:lastModifiedBy>
  <cp:revision/>
  <dcterms:created xsi:type="dcterms:W3CDTF">2024-01-10T18:10:17Z</dcterms:created>
  <dcterms:modified xsi:type="dcterms:W3CDTF">2024-04-16T17:21:04Z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0x010100A2ADD79F015BD34BBAA316B62235A05F</vt:lpwstr>
  </property>
  <property fmtid="{D5CDD505-2E9C-101B-9397-08002B2CF9AE}" pid="3" name="MediaServiceImageTags">
    <vt:lpwstr/>
  </property>
</Properties>
</file>